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<sst xmlns="http://schemas.openxmlformats.org/spreadsheetml/2006/main" count="3576" uniqueCount="757">
  <si>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</si>
  <si>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</si>
  <si>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</si>
  <si>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</si>
  <si>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</si>
  <si>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</si>
  <si>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</si>
  <si>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</si>
  <si>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</si>
  <si>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</si>
  <si>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</si>
  <si>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</si>
  <si>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</si>
  <si>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</si>
  <si>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</si>
  <si>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</si>
  <si>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</si>
  <si>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</si>
  <si>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</si>
  <si>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</si>
  <si>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</si>
  <si>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</si>
  <si>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</si>
  <si>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</si>
  <si>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</si>
  <si>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</si>
  <si>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</si>
  <si>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</si>
  <si>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</si>
  <si>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</si>
  <si>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</si>
  <si>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</si>
  <si>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</si>
  <si>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</si>
  <si>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</si>
  <si>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</si>
  <si>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</si>
  <si>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</si>
  <si>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</si>
  <si>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</si>
  <si>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</si>
  <si>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</si>
  <si>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</si>
  <si>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</si>
  <si>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</si>
  <si>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</si>
  <si>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</si>
  <si>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</si>
  <si>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</si>
  <si>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</si>
  <si>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</si>
  <si>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</si>
  <si>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</si>
  <si>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</si>
  <si>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</si>
  <si>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</si>
  <si>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</si>
  <si>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</si>
  <si>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</si>
  <si>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</si>
  <si>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</si>
  <si>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</si>
  <si>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</si>
  <si>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</si>
  <si>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</si>
  <si>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</si>
  <si>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</si>
  <si>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</si>
  <si>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</si>
  <si>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</si>
  <si>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739001</t>
  </si>
  <si>
    <t>保山市检验检测院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</si>
  <si>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</si>
  <si>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</si>
  <si>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</si>
  <si>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</si>
  <si>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</si>
  <si>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</si>
  <si>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</si>
  <si>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</si>
  <si>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</si>
  <si>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</si>
  <si>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</si>
  <si>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</si>
  <si>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</si>
  <si>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</si>
  <si>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20138</t>
  </si>
  <si>
    <t>市场监督管理事务</t>
  </si>
  <si>
    <t>2013810</t>
  </si>
  <si>
    <t>质量基础</t>
  </si>
  <si>
    <t>2013850</t>
  </si>
  <si>
    <t>事业运行</t>
  </si>
  <si>
    <t>206</t>
  </si>
  <si>
    <t>科学技术支出</t>
  </si>
  <si>
    <t>20604</t>
  </si>
  <si>
    <t>技术研究与开发</t>
  </si>
  <si>
    <t>2060499</t>
  </si>
  <si>
    <t>其他技术研究与开发支出</t>
  </si>
  <si>
    <t>20609</t>
  </si>
  <si>
    <t>科技重大项目</t>
  </si>
  <si>
    <t>2060902</t>
  </si>
  <si>
    <t>重点研发计划</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</si>
  <si>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</si>
  <si>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</si>
  <si>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</si>
  <si>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</si>
  <si>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</si>
  <si>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</si>
  <si>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</si>
  <si>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</si>
  <si>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</si>
  <si>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</si>
  <si>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</si>
  <si>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</si>
  <si>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</si>
  <si>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</si>
  <si>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</si>
  <si>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</si>
  <si>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</si>
  <si>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</si>
  <si>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</si>
  <si>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</si>
  <si>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</si>
  <si>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</si>
  <si>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</si>
  <si>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</si>
  <si>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</si>
  <si>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</si>
  <si>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</si>
  <si>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</si>
  <si>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</si>
  <si>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</si>
  <si>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</si>
  <si>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</si>
  <si>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</si>
  <si>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</si>
  <si>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</si>
  <si>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</si>
  <si>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</si>
  <si>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</si>
  <si>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</si>
  <si>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</si>
  <si>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</si>
  <si>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</si>
  <si>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</si>
  <si>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</si>
  <si>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</si>
  <si>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</si>
  <si>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</si>
  <si>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</si>
  <si>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</si>
  <si>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</si>
  <si>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</si>
  <si>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</si>
  <si>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</si>
  <si>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</si>
  <si>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</si>
  <si>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</si>
  <si>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</si>
  <si>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</si>
  <si>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</si>
  <si>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</si>
  <si>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</si>
  <si>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</si>
  <si>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</si>
  <si>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</si>
  <si>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</si>
  <si>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</si>
  <si>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</si>
  <si>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</si>
  <si>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</si>
  <si>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“三公”经费合计</t>
  </si>
  <si>
    <t>因公出国（境）费</t>
  </si>
  <si>
    <t>公务用车购置及运行费</t>
  </si>
  <si>
    <t>公务接待费</t>
  </si>
  <si>
    <t>公务用车购置费</t>
  </si>
  <si>
    <t>公务用车运行费</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</si>
  <si>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</si>
  <si>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</si>
  <si>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</si>
  <si>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</si>
  <si>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</si>
  <si>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</si>
  <si>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</si>
  <si>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</si>
  <si>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</si>
  <si>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</si>
  <si>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</si>
  <si>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</si>
  <si>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</si>
  <si>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</si>
  <si>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</si>
  <si>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</si>
  <si>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</si>
  <si>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</si>
  <si>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</si>
  <si>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530500210000000018010</t>
  </si>
  <si>
    <t>事业人员支出工资</t>
  </si>
  <si>
    <t>30101</t>
  </si>
  <si>
    <t>基本工资</t>
  </si>
  <si>
    <t>30102</t>
  </si>
  <si>
    <t>津贴补贴</t>
  </si>
  <si>
    <t>30107</t>
  </si>
  <si>
    <t>绩效工资</t>
  </si>
  <si>
    <t>530500210000000018011</t>
  </si>
  <si>
    <t>社会保障缴费</t>
  </si>
  <si>
    <t>30112</t>
  </si>
  <si>
    <t>其他社会保障缴费</t>
  </si>
  <si>
    <t>30108</t>
  </si>
  <si>
    <t>机关事业单位基本养老保险缴费</t>
  </si>
  <si>
    <t>30110</t>
  </si>
  <si>
    <t>职工基本医疗保险缴费</t>
  </si>
  <si>
    <t>30307</t>
  </si>
  <si>
    <t>医疗费补助</t>
  </si>
  <si>
    <t>30111</t>
  </si>
  <si>
    <t>公务员医疗补助缴费</t>
  </si>
  <si>
    <t>530500210000000018013</t>
  </si>
  <si>
    <t>公车购置及运维费</t>
  </si>
  <si>
    <t>30231</t>
  </si>
  <si>
    <t>公务用车运行维护费</t>
  </si>
  <si>
    <t>530500210000000018015</t>
  </si>
  <si>
    <t>工会经费</t>
  </si>
  <si>
    <t>30228</t>
  </si>
  <si>
    <t>530500210000000018016</t>
  </si>
  <si>
    <t>一般公用经费</t>
  </si>
  <si>
    <t>30201</t>
  </si>
  <si>
    <t>办公费</t>
  </si>
  <si>
    <t>30204</t>
  </si>
  <si>
    <t>手续费</t>
  </si>
  <si>
    <t>30205</t>
  </si>
  <si>
    <t>水费</t>
  </si>
  <si>
    <t>30206</t>
  </si>
  <si>
    <t>电费</t>
  </si>
  <si>
    <t>30207</t>
  </si>
  <si>
    <t>邮电费</t>
  </si>
  <si>
    <t>30211</t>
  </si>
  <si>
    <t>差旅费</t>
  </si>
  <si>
    <t>30226</t>
  </si>
  <si>
    <t>劳务费</t>
  </si>
  <si>
    <t>30229</t>
  </si>
  <si>
    <t>福利费</t>
  </si>
  <si>
    <t>30239</t>
  </si>
  <si>
    <t>其他交通费用</t>
  </si>
  <si>
    <t>30299</t>
  </si>
  <si>
    <t>其他商品和服务支出</t>
  </si>
  <si>
    <t>530500210000000019077</t>
  </si>
  <si>
    <t>30217</t>
  </si>
  <si>
    <t>530500221100000295901</t>
  </si>
  <si>
    <t>奖励性绩效工资（单位承担部分）经费</t>
  </si>
  <si>
    <t>530500221100000727444</t>
  </si>
  <si>
    <t>职工健康体检经费</t>
  </si>
  <si>
    <t>30114</t>
  </si>
  <si>
    <t>医疗费</t>
  </si>
  <si>
    <t>530500231100001480881</t>
  </si>
  <si>
    <t>事业月奖励性绩效工资</t>
  </si>
  <si>
    <t>530500231100001644410</t>
  </si>
  <si>
    <t>临聘人员经费</t>
  </si>
  <si>
    <t>30199</t>
  </si>
  <si>
    <t>其他工资福利支出</t>
  </si>
  <si>
    <t>预算05-1表</t>
  </si>
  <si>
    <t>项目分类</t>
  </si>
  <si>
    <t>项目单位</t>
  </si>
  <si>
    <t>经济科目编码</t>
  </si>
  <si>
    <t>经济科目名称</t>
  </si>
  <si>
    <t>本年拨款</t>
  </si>
  <si>
    <t>其中：本次下达</t>
  </si>
  <si>
    <t>国家市场监管总局重点实验室（咖啡品质与安全）建设市级补助经费</t>
  </si>
  <si>
    <t>313 事业发展类</t>
  </si>
  <si>
    <t>530500210000000018472</t>
  </si>
  <si>
    <t>30213</t>
  </si>
  <si>
    <t>维修（护）费</t>
  </si>
  <si>
    <t>30214</t>
  </si>
  <si>
    <t>租赁费</t>
  </si>
  <si>
    <t>30218</t>
  </si>
  <si>
    <t>专用材料费</t>
  </si>
  <si>
    <t>31003</t>
  </si>
  <si>
    <t>专用设备购置</t>
  </si>
  <si>
    <t>检验检测业务成本支出经费</t>
  </si>
  <si>
    <t>530500221100000291568</t>
  </si>
  <si>
    <t>30202</t>
  </si>
  <si>
    <t>印刷费</t>
  </si>
  <si>
    <t>30209</t>
  </si>
  <si>
    <t>物业管理费</t>
  </si>
  <si>
    <t>30215</t>
  </si>
  <si>
    <t>会议费</t>
  </si>
  <si>
    <t>30216</t>
  </si>
  <si>
    <t>培训费</t>
  </si>
  <si>
    <t>30225</t>
  </si>
  <si>
    <t>专用燃料费</t>
  </si>
  <si>
    <t>30227</t>
  </si>
  <si>
    <t>委托业务费</t>
  </si>
  <si>
    <t>30240</t>
  </si>
  <si>
    <t>税金及附加费用</t>
  </si>
  <si>
    <t>31002</t>
  </si>
  <si>
    <t>办公设备购置</t>
  </si>
  <si>
    <t>2024—2027年云南保山小粒咖啡内生菌与宿主相互作用诱导抗咖啡浆果病活性的物质基础经费</t>
  </si>
  <si>
    <t>530500231100002529393</t>
  </si>
  <si>
    <t>2022—2025年科技特派员经费</t>
  </si>
  <si>
    <t>311 专项业务类</t>
  </si>
  <si>
    <t>530500241100002153185</t>
  </si>
  <si>
    <t>2024年创新券经费</t>
  </si>
  <si>
    <t>530500241100003363752</t>
  </si>
  <si>
    <t>国家市场监管总局重点实验室（咖啡品质与安全）建设市级财力经费</t>
  </si>
  <si>
    <t>530500251100003869164</t>
  </si>
  <si>
    <t>国家市场监管总局重点实验室（咖啡品质与安全）建设自筹经费</t>
  </si>
  <si>
    <t>530500251100003869360</t>
  </si>
  <si>
    <t>预算05-2表</t>
  </si>
  <si>
    <t>单位名称、项目名称</t>
  </si>
  <si>
    <t>项目年度绩效目标</t>
  </si>
  <si>
    <t>一级指标</t>
  </si>
  <si>
    <t>二级指标</t>
  </si>
  <si>
    <t>三级指标</t>
  </si>
  <si>
    <t>指标性质</t>
  </si>
  <si>
    <t>指标值</t>
  </si>
  <si>
    <t>度量单位</t>
  </si>
  <si>
    <t>指标属性</t>
  </si>
  <si>
    <t>指标内容</t>
  </si>
  <si>
    <t>为科技创新型中小企业提供检验检测和创新券使用服务，合同履行率100%，服务满意度100%。</t>
  </si>
  <si>
    <t>产出指标</t>
  </si>
  <si>
    <t>时效指标</t>
  </si>
  <si>
    <t>合同履行进度</t>
  </si>
  <si>
    <t>=</t>
  </si>
  <si>
    <t>100</t>
  </si>
  <si>
    <t>%</t>
  </si>
  <si>
    <t>定量指标</t>
  </si>
  <si>
    <t>反映合同履行进度情况。</t>
  </si>
  <si>
    <t>效益指标</t>
  </si>
  <si>
    <t>社会效益</t>
  </si>
  <si>
    <t>合同履行率</t>
  </si>
  <si>
    <t>反映合同履行率情况。</t>
  </si>
  <si>
    <t>满意度指标</t>
  </si>
  <si>
    <t>服务对象满意度</t>
  </si>
  <si>
    <t>服务满意度</t>
  </si>
  <si>
    <t>反映服务满意度情况。</t>
  </si>
  <si>
    <t>完成强检计量设备25000台（件），非强检30000台件，服务相关企业和个人不少于1000户，培训相关从业人员不少于100人，计量器具完成率100%；完成特种设备检验检测不少于13000台（套）（含安全阀检验），服务相关企业和个人不少于1200户，培训相关从业人员不少于1500人，特种设备监督检验、定期检验报检完成率100%，完成两项团体标准草案报审工作；完成食品和食用农产品检验检测不少于6000批次，服务相关企业和个人不少于300户，培训相关从业人员不少于200人；完成工程质量检验检测不少于20000批次，服务相关企业和个人不少于50户，培训相关从业人员不少于100人；完成产品和环境检验检测不少于1500批次，服务相关企业和个人不少于150户；完成年度相关科技管理、科普工作。</t>
  </si>
  <si>
    <t>数量指标</t>
  </si>
  <si>
    <t>产品质量检验检测</t>
  </si>
  <si>
    <t>&gt;=</t>
  </si>
  <si>
    <t>6000</t>
  </si>
  <si>
    <t>批次</t>
  </si>
  <si>
    <t>反映产品质量检验检测情况。</t>
  </si>
  <si>
    <t>服务相关企业和个人</t>
  </si>
  <si>
    <t>2700</t>
  </si>
  <si>
    <t>人/户</t>
  </si>
  <si>
    <t>反映服务相关企业和个人情况。</t>
  </si>
  <si>
    <t>特种设备检验</t>
  </si>
  <si>
    <t>13000</t>
  </si>
  <si>
    <t>台（套）</t>
  </si>
  <si>
    <t>反映特种设备检验情况。</t>
  </si>
  <si>
    <t>工程质量检验检测</t>
  </si>
  <si>
    <t>20000</t>
  </si>
  <si>
    <t>反映工程质量检验检测情况。</t>
  </si>
  <si>
    <t>计量器具强制检定</t>
  </si>
  <si>
    <t>25000</t>
  </si>
  <si>
    <t>台（件）</t>
  </si>
  <si>
    <t>反映计量器具强制检定情况。</t>
  </si>
  <si>
    <t>培训人数</t>
  </si>
  <si>
    <t>1900</t>
  </si>
  <si>
    <t>人/次</t>
  </si>
  <si>
    <t>反映培训人数情况。</t>
  </si>
  <si>
    <t>产品和环境质量检验检测</t>
  </si>
  <si>
    <t>1500</t>
  </si>
  <si>
    <t>反映产品和环境质量检验检测情况。</t>
  </si>
  <si>
    <t>计量器具非强检、校准</t>
  </si>
  <si>
    <t>30000</t>
  </si>
  <si>
    <t>反映计量器具非强检、校准情况。</t>
  </si>
  <si>
    <t>质量指标</t>
  </si>
  <si>
    <t>检验报告复检差错率</t>
  </si>
  <si>
    <t>&lt;=</t>
  </si>
  <si>
    <t>0.1</t>
  </si>
  <si>
    <t>反映检验报告复检差错率情况。</t>
  </si>
  <si>
    <t>交付检验报告时限（水泥）</t>
  </si>
  <si>
    <t>40</t>
  </si>
  <si>
    <t>天</t>
  </si>
  <si>
    <t>反映交付检验报告时限（水泥）情况。</t>
  </si>
  <si>
    <t>交付检验报告时限（除水泥外）</t>
  </si>
  <si>
    <t>25</t>
  </si>
  <si>
    <t>反映交付检验报告时限（除水泥外）情况。</t>
  </si>
  <si>
    <t>检验业务投诉处理时限</t>
  </si>
  <si>
    <t>15</t>
  </si>
  <si>
    <t>反映检验业务投诉处理时限情况。</t>
  </si>
  <si>
    <t>经济效益</t>
  </si>
  <si>
    <t>检验检测业务收入</t>
  </si>
  <si>
    <t>2130</t>
  </si>
  <si>
    <t>万元</t>
  </si>
  <si>
    <t>反映检验检测业务收入情况。</t>
  </si>
  <si>
    <t>提供技术支持，保障质量安全。</t>
  </si>
  <si>
    <t>效果明显</t>
  </si>
  <si>
    <t>定性指标</t>
  </si>
  <si>
    <t>反映提供技术支持，保障质量安全情况。</t>
  </si>
  <si>
    <t>客户异议解决率</t>
  </si>
  <si>
    <t>反映客户异议解决率情况。</t>
  </si>
  <si>
    <t>送检单位满意率</t>
  </si>
  <si>
    <t>95</t>
  </si>
  <si>
    <t>反映送检单位满意率情况。</t>
  </si>
  <si>
    <t>客户投诉次数</t>
  </si>
  <si>
    <t>&lt;</t>
  </si>
  <si>
    <t>次</t>
  </si>
  <si>
    <t>反映客户投诉次数情况。</t>
  </si>
  <si>
    <t>学员满意度</t>
  </si>
  <si>
    <t>反映学员满意度情况。</t>
  </si>
  <si>
    <t>1、完成项目第一阶段咖啡样品的采集、制备工作；
2、完成田间实验的设计及相关检测工作。</t>
  </si>
  <si>
    <t>发表科技论文</t>
  </si>
  <si>
    <t>篇</t>
  </si>
  <si>
    <t>反映发表科技论文情况。</t>
  </si>
  <si>
    <t>样品采集</t>
  </si>
  <si>
    <t>10</t>
  </si>
  <si>
    <t>反映样品采集情况。</t>
  </si>
  <si>
    <t>检测样品</t>
  </si>
  <si>
    <t>20</t>
  </si>
  <si>
    <t>反映检测样品情况。</t>
  </si>
  <si>
    <t>重点实验室在1年（中期）建设期内将根据建设任务书要求，围绕科研创新能力与水平、成果产出及转化、服务市场监管、预期产生的经济和社会效益等进行建设，立项咖啡省级及以上研究课题2项，相关研究论文2篇，新增专利申请1项，团队成员参与高级别学术会议1人次以上，培养硕博士研究生、职称晋升、人员深造等2人次，派出人员学习培训交流1次，组织或参与国家咖啡行业监管标准、法律法规研讨会议或活动2次，每年组织或参加相关领域的国内外学术会议3人次，邀请国内外专家作报告1次，开发咖啡相关新产品1项，制定标准1项，研发咖啡品质成分与安全指标检验检测新技术1项，开发食品品质与安全快速检测新技术1项，向市场监管部门提交咖啡产品品质与安全分析报告等，培训市场监管人员60人次、咖啡从业人员50人次，咖啡科普培训人员300人次，有力提升咖啡食品安全以及公共健康安全水平，促进咖啡市场监管科技创新水平和咖啡产业高质量发展。</t>
  </si>
  <si>
    <t>立项或获批课题</t>
  </si>
  <si>
    <t>项</t>
  </si>
  <si>
    <t>反映立项或获批课题情况。</t>
  </si>
  <si>
    <t>发表论文</t>
  </si>
  <si>
    <t>反映发表论文情况。</t>
  </si>
  <si>
    <t>研发检测新技术</t>
  </si>
  <si>
    <t>反映研发检测新技术情况。</t>
  </si>
  <si>
    <t>立项或发布标准</t>
  </si>
  <si>
    <t>1.00</t>
  </si>
  <si>
    <t>反映立项或发布标准情况。</t>
  </si>
  <si>
    <t>开发咖啡相关新产品</t>
  </si>
  <si>
    <t>反映开发咖啡相关新产品情况。</t>
  </si>
  <si>
    <t>申请或获授权专利</t>
  </si>
  <si>
    <t>反映申请或获授权专利情况。</t>
  </si>
  <si>
    <t>培养硕博研究生、职称晋升等人才</t>
  </si>
  <si>
    <t>人</t>
  </si>
  <si>
    <t>反映培养硕博研究生、职称晋升等人才情况。</t>
  </si>
  <si>
    <t>派出人员学习培训交流</t>
  </si>
  <si>
    <t>反映派出人员学习培训交流情况。</t>
  </si>
  <si>
    <t>组织或参与国家咖啡行业监管标准、法律法规研讨会议或活动</t>
  </si>
  <si>
    <t>反映组织或参与国家咖啡行业监管标准、法律法规研讨会议或活动情况。</t>
  </si>
  <si>
    <t>组织或参加相关领域的国内外学术会议</t>
  </si>
  <si>
    <t>人次</t>
  </si>
  <si>
    <t>反映组织或参加相关领域的国内外学术会议情况。</t>
  </si>
  <si>
    <t>邀请国内外专家报告</t>
  </si>
  <si>
    <t>反映邀请国内外专家报告情况。</t>
  </si>
  <si>
    <t>按项目任务书进度完成率</t>
  </si>
  <si>
    <t>反映按项目任务书进度完成率情况。</t>
  </si>
  <si>
    <t>培训检验检测人员、一线技术人员、执法监管人员等</t>
  </si>
  <si>
    <t>60</t>
  </si>
  <si>
    <t>反映培训检验检测人员、一线技术人员、执法监管人员等情况。</t>
  </si>
  <si>
    <t>培训咖啡从业人员</t>
  </si>
  <si>
    <t>50</t>
  </si>
  <si>
    <t>反映培训咖啡从业人员情况。</t>
  </si>
  <si>
    <t>科普培训人员</t>
  </si>
  <si>
    <t>300</t>
  </si>
  <si>
    <t>反映科普培训人员情况。</t>
  </si>
  <si>
    <t>项目单位满意度</t>
  </si>
  <si>
    <t>反映项目单位满意度情况。</t>
  </si>
  <si>
    <t>受益对象满意度</t>
  </si>
  <si>
    <t>反映受益对象满意度情况。</t>
  </si>
  <si>
    <t>科研人员满意度</t>
  </si>
  <si>
    <t>反映科研人员满意度情况。</t>
  </si>
  <si>
    <t>受训对象满意度</t>
  </si>
  <si>
    <t>反映受训对象满意度情况。</t>
  </si>
  <si>
    <t>1、培训企业人员240人次以上；2.解决产品质量、生产、加工等技术难题6次以上；3.深入企业一线开展技术服务，培育壮大企业，带动企业发展，帮助企业实现稳步增收，全面推进乡村振兴。</t>
  </si>
  <si>
    <t>选派人才</t>
  </si>
  <si>
    <t>8</t>
  </si>
  <si>
    <t>反映选派人才情况。</t>
  </si>
  <si>
    <t>服务企业数</t>
  </si>
  <si>
    <t>户</t>
  </si>
  <si>
    <t>反映服务企业数情况。</t>
  </si>
  <si>
    <t>培训企业人员</t>
  </si>
  <si>
    <t>240</t>
  </si>
  <si>
    <t>解决产品质量、生产、加工等技术难题</t>
  </si>
  <si>
    <t>解决产品质量、生产、加工等技术难题。</t>
  </si>
  <si>
    <t>资金当年到位率</t>
  </si>
  <si>
    <t>反映资金当年到位率情况。</t>
  </si>
  <si>
    <t>可持续影响</t>
  </si>
  <si>
    <t>选派人才服务年限</t>
  </si>
  <si>
    <t>年</t>
  </si>
  <si>
    <t>反映选派人才服务年限情况。</t>
  </si>
  <si>
    <t>受众满意度</t>
  </si>
  <si>
    <t>80</t>
  </si>
  <si>
    <t>反映受众满意度情况。</t>
  </si>
  <si>
    <t>预算06表</t>
  </si>
  <si>
    <t>政府性基金预算支出预算表</t>
  </si>
  <si>
    <t>本年政府性基金预算支出</t>
  </si>
  <si>
    <t>说明：保山市检验检测院无政府性基金预算，故《2025年政府性基金预算支出预算表》无数据。</t>
  </si>
  <si>
    <t>预算07表</t>
  </si>
  <si>
    <t>预算项目</t>
  </si>
  <si>
    <t>采购项目</t>
  </si>
  <si>
    <t>采购品目</t>
  </si>
  <si>
    <t>计量
单位</t>
  </si>
  <si>
    <t>数量</t>
  </si>
  <si>
    <t>面向中小企业预留资金</t>
  </si>
  <si>
    <t>政府性
基金</t>
  </si>
  <si>
    <t>国有资本经营收益</t>
  </si>
  <si>
    <t>财政专户管理的收入</t>
  </si>
  <si>
    <t>保险费</t>
  </si>
  <si>
    <t>C1804010201 机动车保险服务</t>
  </si>
  <si>
    <t>批</t>
  </si>
  <si>
    <t>维修费</t>
  </si>
  <si>
    <t>C23120301 车辆维修和保养服务</t>
  </si>
  <si>
    <t>燃油费</t>
  </si>
  <si>
    <t>C23120302 车辆加油、添加燃料服务</t>
  </si>
  <si>
    <t>高效液相色谱仪</t>
  </si>
  <si>
    <t>A02100408 色谱仪</t>
  </si>
  <si>
    <t>台</t>
  </si>
  <si>
    <t>液相色谱三重四级杆质谱联用仪</t>
  </si>
  <si>
    <t>PCR 扩增仪</t>
  </si>
  <si>
    <t>A02109900 其他仪器仪表</t>
  </si>
  <si>
    <t>咖啡烘焙机</t>
  </si>
  <si>
    <t>咖啡研磨机</t>
  </si>
  <si>
    <t>凝胶成像系统</t>
  </si>
  <si>
    <t>全自动固相萃取仪</t>
  </si>
  <si>
    <t>针式酸度计</t>
  </si>
  <si>
    <t>自动电位滴定仪</t>
  </si>
  <si>
    <t>笔记本电脑</t>
  </si>
  <si>
    <t>A02010108 便携式计算机</t>
  </si>
  <si>
    <t>多功能彩色复印机</t>
  </si>
  <si>
    <t>A02020100 复印机</t>
  </si>
  <si>
    <t>标签打印机</t>
  </si>
  <si>
    <t>A02021007 条码打印机</t>
  </si>
  <si>
    <t>碎纸机</t>
  </si>
  <si>
    <t>A02021301 碎纸机</t>
  </si>
  <si>
    <t>液压千斤顶</t>
  </si>
  <si>
    <t>A02051220 千斤顶</t>
  </si>
  <si>
    <t>空调</t>
  </si>
  <si>
    <t>A02061804 空调机</t>
  </si>
  <si>
    <t>压力表</t>
  </si>
  <si>
    <t>A02100102 压力仪表</t>
  </si>
  <si>
    <t>个</t>
  </si>
  <si>
    <t>防腐层绝缘电阻测量仪</t>
  </si>
  <si>
    <t>A02100204 电阻测量仪器</t>
  </si>
  <si>
    <t>静电电阻测量仪</t>
  </si>
  <si>
    <t xml:space="preserve">数字式接地电阻测试仪 </t>
  </si>
  <si>
    <t>微机控制电液伺服井盖压力试验机</t>
  </si>
  <si>
    <t>A02100501 金属材料试验机</t>
  </si>
  <si>
    <t>干燥箱</t>
  </si>
  <si>
    <t>A02100603 试验箱及气候环境试验设备</t>
  </si>
  <si>
    <t>X射线数字成像检测像质计</t>
  </si>
  <si>
    <t>套</t>
  </si>
  <si>
    <t>保温材料养护箱</t>
  </si>
  <si>
    <t>便携交流电磁场检测仪</t>
  </si>
  <si>
    <t>便携式硫酸铜参比电极</t>
  </si>
  <si>
    <t>表面振动压实仪</t>
  </si>
  <si>
    <t>残余变形引伸计</t>
  </si>
  <si>
    <t>厂车电池安全间隙检测装置</t>
  </si>
  <si>
    <t>超低温冰箱</t>
  </si>
  <si>
    <t>超声波TOFD标准试块</t>
  </si>
  <si>
    <t>超声波流量计</t>
  </si>
  <si>
    <t>超声波探头</t>
  </si>
  <si>
    <t>超声检测试块</t>
  </si>
  <si>
    <t>车检线校准装置</t>
  </si>
  <si>
    <t>尘埃粒子计数器校准装置</t>
  </si>
  <si>
    <t>搭接缝不透水仪</t>
  </si>
  <si>
    <t>大型地网接地电阻测试仪</t>
  </si>
  <si>
    <t>弹性模量测定仪</t>
  </si>
  <si>
    <t>低温保存箱校准装置</t>
  </si>
  <si>
    <t>低温柔度仪</t>
  </si>
  <si>
    <t>地下管道防腐层探测检漏仪</t>
  </si>
  <si>
    <t>电动洗胃机校准装置</t>
  </si>
  <si>
    <t>电动液压油泵</t>
  </si>
  <si>
    <t>电扶梯乘运质量测量仪</t>
  </si>
  <si>
    <t>电火花检漏仪</t>
  </si>
  <si>
    <t>电热板</t>
  </si>
  <si>
    <t>电梯安全回路检测仪</t>
  </si>
  <si>
    <t>电梯接地故障检测仪</t>
  </si>
  <si>
    <t>电梯综合性能检测仪</t>
  </si>
  <si>
    <t>多功能电梯测量仪</t>
  </si>
  <si>
    <t>多合一食品安全快速检测仪</t>
  </si>
  <si>
    <t>多普勒彩超校准装置</t>
  </si>
  <si>
    <t>二维钢筋检测仪</t>
  </si>
  <si>
    <t>二氧化硫测定仪</t>
  </si>
  <si>
    <t xml:space="preserve">阀门排气活门密闭通风性能综合检测设备  </t>
  </si>
  <si>
    <t>防爆超声波测厚仪</t>
  </si>
  <si>
    <t>防爆电梯钢丝绳探伤仪</t>
  </si>
  <si>
    <t>防爆电梯音像记录仪</t>
  </si>
  <si>
    <t>防爆起重机钢丝绳探伤仪</t>
  </si>
  <si>
    <t>防护密闭门密闭性能检测设备</t>
  </si>
  <si>
    <t>防静电工程专用仪表</t>
  </si>
  <si>
    <t>防雷元件测试仪</t>
  </si>
  <si>
    <t>非金属超声检测仪</t>
  </si>
  <si>
    <t>肺功能测试仪</t>
  </si>
  <si>
    <t>风管强度试验仪器</t>
  </si>
  <si>
    <t>风量罩</t>
  </si>
  <si>
    <t>感烟探测器功能试验器</t>
  </si>
  <si>
    <t>钢筋锈蚀仪</t>
  </si>
  <si>
    <t>高低温恒温水浴</t>
  </si>
  <si>
    <t>高精度超低温检定箱</t>
  </si>
  <si>
    <t>高效过滤装置</t>
  </si>
  <si>
    <t>功率谐波分析仪</t>
  </si>
  <si>
    <t>管线探测仪</t>
  </si>
  <si>
    <t>含气量测定仪</t>
  </si>
  <si>
    <t>红外测温仪</t>
  </si>
  <si>
    <t>护脚板强度测量仪</t>
  </si>
  <si>
    <t>环路电阻测试仪</t>
  </si>
  <si>
    <t>机电防爆检验工具箱</t>
  </si>
  <si>
    <t>碱骨料试验箱</t>
  </si>
  <si>
    <t>建筑外窗保温性能检测设备</t>
  </si>
  <si>
    <t>胶片密度计、带标准密度片</t>
  </si>
  <si>
    <t>接地电阻土壤电阻率测试仪</t>
  </si>
  <si>
    <t>接地电阻土壤率测试仪</t>
  </si>
  <si>
    <t>静电电位测试仪</t>
  </si>
  <si>
    <t>可见分光光度计</t>
  </si>
  <si>
    <t>可燃气体检测仪</t>
  </si>
  <si>
    <t>可溶物萃取器</t>
  </si>
  <si>
    <t>立式砂浆收缩仪</t>
  </si>
  <si>
    <t>沥青旋转薄膜烘箱</t>
  </si>
  <si>
    <t>洛杉矶磨耗试验机</t>
  </si>
  <si>
    <t>洛氏硬度计</t>
  </si>
  <si>
    <t>埋地管道泄漏检测仪</t>
  </si>
  <si>
    <t>酶标分析仪滤光片</t>
  </si>
  <si>
    <t>门架顷角测量仪</t>
  </si>
  <si>
    <t>密间隔管地电位检测仪</t>
  </si>
  <si>
    <t>凝血分析仪校准装置</t>
  </si>
  <si>
    <t>膨胀剂B法测量仪</t>
  </si>
  <si>
    <t>起重机制动下滑量检测仪</t>
  </si>
  <si>
    <t>砌体砂浆推出仪</t>
  </si>
  <si>
    <t>砌体原位压力机</t>
  </si>
  <si>
    <t>全自动闭口闪点测定仪</t>
  </si>
  <si>
    <t>全自动二次热解析仪</t>
  </si>
  <si>
    <t>全自动菌落计数器</t>
  </si>
  <si>
    <t>全自动凯氏定氮仪</t>
  </si>
  <si>
    <t>全自动氯离子电位滴定仪</t>
  </si>
  <si>
    <t>全自动液液萃取仪</t>
  </si>
  <si>
    <t>全自动粘接强度检测仪</t>
  </si>
  <si>
    <t>全自动蒸馏测定仪</t>
  </si>
  <si>
    <t>全自动脂肪测定仪</t>
  </si>
  <si>
    <t>热空气老化箱</t>
  </si>
  <si>
    <t xml:space="preserve">人防空气质量检测仪   </t>
  </si>
  <si>
    <t>砂当量试验仪</t>
  </si>
  <si>
    <t>砂浆测强仪</t>
  </si>
  <si>
    <t>砂浆点荷载试验仪</t>
  </si>
  <si>
    <t>砂浆抗渗仪</t>
  </si>
  <si>
    <t>渗透检测试块</t>
  </si>
  <si>
    <t>实验室PH计</t>
  </si>
  <si>
    <t>手持式氧气吸入器检测仪</t>
  </si>
  <si>
    <t>数显回弹仪</t>
  </si>
  <si>
    <t>数显路强仪</t>
  </si>
  <si>
    <t>数显砂浆回弹仪</t>
  </si>
  <si>
    <t>水泥安定性沸煮箱</t>
  </si>
  <si>
    <t>水准仪</t>
  </si>
  <si>
    <t>踏板力手刹力智能综合检测仪</t>
  </si>
  <si>
    <t>陶瓷砖吸水率测定仪</t>
  </si>
  <si>
    <t>涂层测厚仪</t>
  </si>
  <si>
    <t>外窗现场气密性检测装置</t>
  </si>
  <si>
    <t>弯沉仪</t>
  </si>
  <si>
    <t>微波消解仪</t>
  </si>
  <si>
    <t>微机控制电液伺服万能试验机</t>
  </si>
  <si>
    <t>微型拉拔仪</t>
  </si>
  <si>
    <t>围护结构现场传热系数检测仪</t>
  </si>
  <si>
    <t>维卡软化点温度测定仪</t>
  </si>
  <si>
    <t>稳态热传递性质测定装置</t>
  </si>
  <si>
    <t>无线动态应变测定仪</t>
  </si>
  <si>
    <t>无线静荷载试验仪</t>
  </si>
  <si>
    <t>纤维图像分析仪</t>
  </si>
  <si>
    <t>纤维吸油率测定仪</t>
  </si>
  <si>
    <t>相控阵标准试块</t>
  </si>
  <si>
    <t>箱式电阻炉</t>
  </si>
  <si>
    <t>血气分析仪检测仪校准装置</t>
  </si>
  <si>
    <t>压力管道单线图绘制仪</t>
  </si>
  <si>
    <t>烟密度仪</t>
  </si>
  <si>
    <t>烟气分析仪</t>
  </si>
  <si>
    <t>医用吸引器检测仪</t>
  </si>
  <si>
    <t>硬质泡沫吸水率测定仪</t>
  </si>
  <si>
    <t>原位单砖双剪仪</t>
  </si>
  <si>
    <t>杂散电流检测仪</t>
  </si>
  <si>
    <t>蒸汽浴</t>
  </si>
  <si>
    <t>直流电压梯度检测系统</t>
  </si>
  <si>
    <t>直流电阻测定仪</t>
  </si>
  <si>
    <t>智能型等电位测试仪</t>
  </si>
  <si>
    <t>重型触探试验仪</t>
  </si>
  <si>
    <t>砖数字回弹仪</t>
  </si>
  <si>
    <t>桩基完整性超声波检测仪</t>
  </si>
  <si>
    <t>钻芯机</t>
  </si>
  <si>
    <t>萃取震荡器</t>
  </si>
  <si>
    <t>骨密度计</t>
  </si>
  <si>
    <t>A02120303 密度计量标准器具</t>
  </si>
  <si>
    <t>管形测力计</t>
  </si>
  <si>
    <t>A02120306 测力计量标准器具</t>
  </si>
  <si>
    <t>游标卡尺</t>
  </si>
  <si>
    <t>A02121100 量具</t>
  </si>
  <si>
    <t>标准滤光片</t>
  </si>
  <si>
    <t>A02129900 其他计量标准器具</t>
  </si>
  <si>
    <t>钢卷尺检定台（含零位检定器）</t>
  </si>
  <si>
    <t>档案柜</t>
  </si>
  <si>
    <t>A05010502 文件柜</t>
  </si>
  <si>
    <t>组</t>
  </si>
  <si>
    <t>A4纸</t>
  </si>
  <si>
    <t>A05040101 复印纸</t>
  </si>
  <si>
    <t>试剂、耗材</t>
  </si>
  <si>
    <t>A07080114 化学试剂和助剂</t>
  </si>
  <si>
    <t>电脑软件</t>
  </si>
  <si>
    <t>A08060301 基础软件</t>
  </si>
  <si>
    <t>消防安全评估软件</t>
  </si>
  <si>
    <t>A0806030302 行业应用软件</t>
  </si>
  <si>
    <t>保安服务</t>
  </si>
  <si>
    <t>C21040000 物业管理服务</t>
  </si>
  <si>
    <t>保洁服务</t>
  </si>
  <si>
    <t>绿化服务</t>
  </si>
  <si>
    <t>C23090100 印刷服务</t>
  </si>
  <si>
    <t>OBD校准装置</t>
  </si>
  <si>
    <t>零气发生器校准装置</t>
  </si>
  <si>
    <t>气象校准装置（检环境分析仪包含温度、湿度、大气压、空盒气压表）</t>
  </si>
  <si>
    <t>预算08表</t>
  </si>
  <si>
    <t>政府购买服务项目</t>
  </si>
  <si>
    <t>政府购买服务指导性目录代码</t>
  </si>
  <si>
    <t>所属服务类别</t>
  </si>
  <si>
    <t>所属服务领域</t>
  </si>
  <si>
    <t>购买内容简述</t>
  </si>
  <si>
    <t>说明：保山市检验检测院无政府购买服务预算，故《2025年政府购买服务预算表》无数据。</t>
  </si>
  <si>
    <t>预算09-1表</t>
  </si>
  <si>
    <t>单位名称（项目）</t>
  </si>
  <si>
    <t>地区</t>
  </si>
  <si>
    <t>政府性基金</t>
  </si>
  <si>
    <t>隆阳区</t>
  </si>
  <si>
    <t>施甸县</t>
  </si>
  <si>
    <t>腾冲市</t>
  </si>
  <si>
    <t>龙陵县</t>
  </si>
  <si>
    <t>昌宁县</t>
  </si>
  <si>
    <t>保山市工贸园区</t>
  </si>
  <si>
    <t>说明：保山市检验检测院无市对下转移支付预算，故《2025年市对下转移支付预算表》无数据。</t>
  </si>
  <si>
    <t>预算09-2表</t>
  </si>
  <si>
    <t>说明：保山市检验检测院无市对下转移支付预算，故《2025年市对下转移支付绩效目标表》无数据。</t>
  </si>
  <si>
    <t>预算10表</t>
  </si>
  <si>
    <t>资产类别</t>
  </si>
  <si>
    <t>资产分类代码.名称</t>
  </si>
  <si>
    <t>资产名称</t>
  </si>
  <si>
    <t>计量单位</t>
  </si>
  <si>
    <t>财政部门批复数（元）</t>
  </si>
  <si>
    <t>单价</t>
  </si>
  <si>
    <t>金额</t>
  </si>
  <si>
    <t>A02 设备</t>
  </si>
  <si>
    <t>便携式计算机</t>
  </si>
  <si>
    <t>复印机</t>
  </si>
  <si>
    <t>条码打印机</t>
  </si>
  <si>
    <t>千斤顶</t>
  </si>
  <si>
    <t>空调机</t>
  </si>
  <si>
    <t>压力仪表</t>
  </si>
  <si>
    <t>电阻测量仪器</t>
  </si>
  <si>
    <t>色谱仪</t>
  </si>
  <si>
    <t>金属材料试验机</t>
  </si>
  <si>
    <t>试验箱及气候环境试验设备</t>
  </si>
  <si>
    <t>其他仪器仪表</t>
  </si>
  <si>
    <t>密度计量标准器具</t>
  </si>
  <si>
    <t>测力计量标准器具</t>
  </si>
  <si>
    <t>量具</t>
  </si>
  <si>
    <t>其他计量标准器具</t>
  </si>
  <si>
    <t>A05 家具和用品</t>
  </si>
  <si>
    <t>文件柜</t>
  </si>
  <si>
    <t>A08 无形资产</t>
  </si>
  <si>
    <t>基础软件</t>
  </si>
  <si>
    <t>A08060303 应用软件</t>
  </si>
  <si>
    <t>应用软件</t>
  </si>
  <si>
    <t>预算11表</t>
  </si>
  <si>
    <t>上级补助</t>
  </si>
  <si>
    <t>说明：保山市检验检测院无上级补助项目支出预算，故《2025年上级补助项目支出预算表》无数据。</t>
  </si>
  <si>
    <t>预算12表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</si>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</sst>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6">
    <font>
      <sz val="9"/>
      <color rgb="FF000000"/>
      <name val="宋体"/>
      <charset val="134"/>
    </font>
    <font>
      <sz val="10"/>
      <color rgb="FF000000"/>
      <name val="宋体"/>
      <charset val="134"/>
      <scheme val="minor"/>
    </font>
    <font>
      <b/>
      <sz val="21"/>
      <color rgb="FF000000"/>
      <name val="Microsoft YaHei"/>
      <charset val="134"/>
    </font>
    <font>
      <sz val="9"/>
      <color rgb="FF000000"/>
      <name val="宋体"/>
      <charset val="134"/>
      <scheme val="minor"/>
    </font>
    <font>
      <sz val="11"/>
      <color rgb="FF000000"/>
      <name val="宋体"/>
      <charset val="134"/>
      <scheme val="minor"/>
    </font>
    <font>
      <sz val="9"/>
      <name val="宋体"/>
      <charset val="134"/>
    </font>
    <font>
      <sz val="11.25"/>
      <name val="Calibri"/>
      <charset val="134"/>
    </font>
    <font>
      <sz val="9"/>
      <color rgb="FF000000"/>
      <name val="Calibri"/>
      <charset val="134"/>
    </font>
    <font>
      <sz val="10"/>
      <color rgb="FFFFFFFF"/>
      <name val="宋体"/>
      <charset val="134"/>
      <scheme val="minor"/>
    </font>
    <font>
      <sz val="21"/>
      <color rgb="FF000000"/>
      <name val="Microsoft YaHei"/>
      <charset val="134"/>
    </font>
    <font>
      <sz val="12"/>
      <color rgb="FF000000"/>
      <name val="宋体"/>
      <charset val="134"/>
      <scheme val="minor"/>
    </font>
    <font>
      <b/>
      <sz val="10"/>
      <color rgb="FF000000"/>
      <name val="宋体"/>
      <charset val="134"/>
      <scheme val="minor"/>
    </font>
    <font>
      <b/>
      <sz val="9"/>
      <color rgb="FF000000"/>
      <name val="宋体"/>
      <charset val="134"/>
      <scheme val="minor"/>
    </font>
    <font>
      <b/>
      <sz val="9"/>
      <name val="宋体"/>
      <charset val="134"/>
    </font>
    <font>
      <b/>
      <sz val="11.25"/>
      <color rgb="FF000000"/>
      <name val="Calibri"/>
      <charset val="134"/>
    </font>
    <font>
      <sz val="11.25"/>
      <color rgb="FF00000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1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25" fillId="3" borderId="17" applyNumberFormat="0" applyAlignment="0" applyProtection="0">
      <alignment vertical="center"/>
    </xf>
    <xf numFmtId="0" fontId="26" fillId="4" borderId="18" applyNumberFormat="0" applyAlignment="0" applyProtection="0">
      <alignment vertical="center"/>
    </xf>
    <xf numFmtId="0" fontId="27" fillId="4" borderId="17" applyNumberFormat="0" applyAlignment="0" applyProtection="0">
      <alignment vertical="center"/>
    </xf>
    <xf numFmtId="0" fontId="28" fillId="5" borderId="19" applyNumberFormat="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5" fillId="0" borderId="7">
      <alignment horizontal="right" vertical="center"/>
    </xf>
    <xf numFmtId="49" fontId="5" fillId="0" borderId="7">
      <alignment horizontal="left" vertical="center" wrapText="1"/>
    </xf>
    <xf numFmtId="176" fontId="5" fillId="0" borderId="7">
      <alignment horizontal="right" vertical="center"/>
    </xf>
    <xf numFmtId="177" fontId="5" fillId="0" borderId="7">
      <alignment horizontal="right" vertical="center"/>
    </xf>
    <xf numFmtId="178" fontId="5" fillId="0" borderId="7">
      <alignment horizontal="right" vertical="center"/>
    </xf>
    <xf numFmtId="179" fontId="5" fillId="0" borderId="7">
      <alignment horizontal="right" vertical="center"/>
    </xf>
    <xf numFmtId="10" fontId="5" fillId="0" borderId="7">
      <alignment horizontal="right" vertical="center"/>
    </xf>
    <xf numFmtId="180" fontId="5" fillId="0" borderId="7">
      <alignment horizontal="right" vertical="center"/>
    </xf>
  </cellStyleXfs>
  <cellXfs count="157">
    <xf numFmtId="0" fontId="0" fillId="0" borderId="0" xfId="0" applyFont="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lignment horizontal="left" vertical="center"/>
      <protection locked="0"/>
    </xf>
    <xf numFmtId="0" fontId="4" fillId="0" borderId="0" xfId="0" applyFont="1" applyAlignment="1" applyProtection="1"/>
    <xf numFmtId="0" fontId="1" fillId="0" borderId="0" xfId="0" applyFont="1" applyAlignment="1">
      <alignment horizontal="right"/>
      <protection locked="0"/>
    </xf>
    <xf numFmtId="0" fontId="4" fillId="0" borderId="1" xfId="0" applyFont="1" applyBorder="1" applyAlignment="1">
      <alignment horizontal="center" vertical="center" wrapText="1"/>
      <protection locked="0"/>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lignment horizontal="center" vertical="center" wrapText="1"/>
      <protection locked="0"/>
    </xf>
    <xf numFmtId="0" fontId="4" fillId="0" borderId="5" xfId="0" applyFont="1" applyBorder="1" applyAlignment="1" applyProtection="1">
      <alignment horizontal="center" vertical="center" wrapText="1"/>
    </xf>
    <xf numFmtId="0" fontId="4" fillId="0" borderId="6" xfId="0" applyFont="1" applyBorder="1" applyAlignment="1">
      <alignment horizontal="center" vertical="center" wrapText="1"/>
      <protection locked="0"/>
    </xf>
    <xf numFmtId="0" fontId="4" fillId="0" borderId="6" xfId="0" applyFont="1" applyBorder="1" applyAlignment="1" applyProtection="1">
      <alignment horizontal="center" vertical="center" wrapText="1"/>
    </xf>
    <xf numFmtId="0" fontId="1" fillId="0" borderId="7" xfId="0" applyFont="1" applyBorder="1" applyAlignment="1" applyProtection="1">
      <alignment horizontal="center" vertical="center"/>
    </xf>
    <xf numFmtId="0" fontId="1" fillId="0" borderId="7" xfId="0" applyFont="1" applyBorder="1" applyAlignment="1">
      <alignment horizontal="center" vertical="center"/>
      <protection locked="0"/>
    </xf>
    <xf numFmtId="49" fontId="5" fillId="0" borderId="7" xfId="50" applyNumberFormat="1" applyFont="1" applyBorder="1" applyProtection="1">
      <alignment horizontal="left" vertical="center" wrapText="1"/>
      <protection locked="0"/>
    </xf>
    <xf numFmtId="176" fontId="5" fillId="0" borderId="7" xfId="0" applyNumberFormat="1" applyFont="1" applyBorder="1" applyAlignment="1">
      <alignment horizontal="right" vertical="center"/>
      <protection locked="0"/>
    </xf>
    <xf numFmtId="49" fontId="5" fillId="0" borderId="7" xfId="50" applyNumberFormat="1" applyFont="1" applyBorder="1" applyAlignment="1" applyProtection="1">
      <alignment horizontal="left" vertical="center" wrapText="1" indent="1"/>
      <protection locked="0"/>
    </xf>
    <xf numFmtId="49" fontId="5" fillId="0" borderId="7" xfId="50" applyNumberFormat="1" applyFont="1" applyBorder="1" applyAlignment="1" applyProtection="1">
      <alignment horizontal="center" vertical="center" wrapText="1"/>
      <protection locked="0"/>
    </xf>
    <xf numFmtId="0" fontId="3" fillId="0" borderId="2"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4" xfId="0" applyFont="1" applyBorder="1" applyAlignment="1">
      <alignment horizontal="center" vertical="center" wrapText="1"/>
      <protection locked="0"/>
    </xf>
    <xf numFmtId="0" fontId="4" fillId="0" borderId="1"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3" fillId="0" borderId="7" xfId="0" applyFont="1" applyBorder="1" applyAlignment="1" applyProtection="1">
      <alignment horizontal="left" vertical="center" wrapText="1"/>
    </xf>
    <xf numFmtId="0" fontId="3" fillId="0" borderId="7" xfId="0" applyFont="1" applyBorder="1" applyAlignment="1">
      <alignment horizontal="left" vertical="center" wrapText="1"/>
      <protection locked="0"/>
    </xf>
    <xf numFmtId="0" fontId="3" fillId="0" borderId="7" xfId="0" applyFont="1" applyBorder="1" applyAlignment="1" applyProtection="1">
      <alignment horizontal="right" vertical="center" wrapText="1"/>
    </xf>
    <xf numFmtId="0" fontId="3" fillId="0" borderId="7" xfId="0" applyFont="1" applyBorder="1" applyAlignment="1">
      <alignment horizontal="right" vertical="center" wrapText="1"/>
      <protection locked="0"/>
    </xf>
    <xf numFmtId="0" fontId="1" fillId="0" borderId="2" xfId="0" applyFont="1" applyBorder="1" applyAlignment="1">
      <alignment horizontal="center" vertical="center" wrapText="1"/>
      <protection locked="0"/>
    </xf>
    <xf numFmtId="0" fontId="1" fillId="0" borderId="3" xfId="0" applyFont="1" applyBorder="1" applyAlignment="1">
      <alignment horizontal="center" vertical="center" wrapText="1"/>
      <protection locked="0"/>
    </xf>
    <xf numFmtId="0" fontId="1" fillId="0" borderId="4" xfId="0" applyFont="1" applyBorder="1" applyAlignment="1">
      <alignment horizontal="center" vertical="center" wrapText="1"/>
      <protection locked="0"/>
    </xf>
    <xf numFmtId="0" fontId="3" fillId="0" borderId="0" xfId="0" applyFont="1" applyAlignment="1" applyProtection="1">
      <alignment horizontal="right" vertical="center"/>
    </xf>
    <xf numFmtId="0" fontId="2" fillId="0" borderId="0" xfId="0" applyFont="1" applyAlignment="1" applyProtection="1">
      <alignment horizontal="center" vertical="center" wrapText="1"/>
    </xf>
    <xf numFmtId="0" fontId="3" fillId="0" borderId="0" xfId="0" applyFont="1" applyAlignment="1" applyProtection="1">
      <alignment horizontal="left" vertical="center"/>
    </xf>
    <xf numFmtId="0" fontId="1" fillId="0" borderId="0" xfId="0" applyFont="1" applyAlignment="1" applyProtection="1">
      <alignment horizontal="right" vertical="center" wrapText="1"/>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 fillId="0" borderId="0" xfId="0" applyFont="1" applyAlignment="1" applyProtection="1">
      <alignment vertical="center"/>
    </xf>
    <xf numFmtId="0" fontId="4" fillId="0" borderId="7" xfId="0" applyFont="1" applyBorder="1" applyAlignment="1">
      <alignment horizontal="center" vertical="center"/>
      <protection locked="0"/>
    </xf>
    <xf numFmtId="0" fontId="3" fillId="0" borderId="0" xfId="0" applyFont="1" applyAlignment="1">
      <alignment horizontal="right" vertical="center"/>
      <protection locked="0"/>
    </xf>
    <xf numFmtId="0" fontId="1" fillId="0" borderId="0" xfId="0" applyFont="1" applyAlignment="1" applyProtection="1">
      <alignment horizontal="right" vertical="center"/>
    </xf>
    <xf numFmtId="0" fontId="3" fillId="0" borderId="0" xfId="0" applyFont="1" applyAlignment="1" applyProtection="1">
      <alignment horizontal="left" vertical="center" wrapText="1"/>
    </xf>
    <xf numFmtId="0" fontId="4" fillId="0" borderId="3" xfId="0" applyFont="1" applyBorder="1" applyAlignment="1">
      <alignment horizontal="center" vertical="center" wrapText="1"/>
      <protection locked="0"/>
    </xf>
    <xf numFmtId="49" fontId="6" fillId="0" borderId="7" xfId="50" applyNumberFormat="1"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xf>
    <xf numFmtId="0" fontId="4" fillId="0" borderId="7" xfId="0" applyFont="1" applyBorder="1" applyAlignment="1" applyProtection="1">
      <alignment horizontal="center" vertical="center"/>
    </xf>
    <xf numFmtId="0" fontId="3" fillId="0" borderId="7" xfId="0" applyFont="1" applyBorder="1" applyAlignment="1" applyProtection="1">
      <alignment horizontal="center" vertical="center"/>
    </xf>
    <xf numFmtId="0" fontId="4" fillId="0" borderId="4" xfId="0" applyFont="1" applyBorder="1" applyAlignment="1">
      <alignment horizontal="center" vertical="center" wrapText="1"/>
      <protection locked="0"/>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pplyProtection="1">
      <alignment horizontal="left" vertical="center" wrapText="1"/>
    </xf>
    <xf numFmtId="0" fontId="4" fillId="0" borderId="0" xfId="0" applyFont="1" applyAlignment="1" applyProtection="1">
      <alignment wrapText="1"/>
    </xf>
    <xf numFmtId="0" fontId="4" fillId="0" borderId="9" xfId="0" applyFont="1" applyBorder="1" applyAlignment="1" applyProtection="1">
      <alignment horizontal="center" vertical="center" wrapText="1"/>
    </xf>
    <xf numFmtId="0" fontId="4" fillId="0" borderId="9" xfId="0" applyFont="1" applyBorder="1" applyAlignment="1">
      <alignment horizontal="center" vertical="center" wrapText="1"/>
      <protection locked="0"/>
    </xf>
    <xf numFmtId="0" fontId="4" fillId="0" borderId="10" xfId="0" applyFont="1" applyBorder="1" applyAlignment="1" applyProtection="1">
      <alignment horizontal="center" vertical="center" wrapText="1"/>
    </xf>
    <xf numFmtId="0" fontId="4" fillId="0" borderId="10" xfId="0" applyFont="1" applyBorder="1" applyAlignment="1">
      <alignment horizontal="center" vertical="center" wrapText="1"/>
      <protection locked="0"/>
    </xf>
    <xf numFmtId="0" fontId="4" fillId="0" borderId="11" xfId="0" applyFont="1" applyBorder="1" applyAlignment="1" applyProtection="1">
      <alignment horizontal="center" vertical="center" wrapText="1"/>
    </xf>
    <xf numFmtId="0" fontId="4" fillId="0" borderId="11" xfId="0" applyFont="1" applyBorder="1" applyAlignment="1">
      <alignment horizontal="center" vertical="center" wrapText="1"/>
      <protection locked="0"/>
    </xf>
    <xf numFmtId="3" fontId="4" fillId="0" borderId="6" xfId="0" applyNumberFormat="1"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0" xfId="0" applyFont="1" applyAlignment="1">
      <alignment vertical="top" wrapText="1"/>
      <protection locked="0"/>
    </xf>
    <xf numFmtId="0" fontId="3" fillId="0" borderId="0" xfId="0" applyFont="1" applyAlignment="1">
      <alignment horizontal="right" vertical="center" wrapText="1"/>
      <protection locked="0"/>
    </xf>
    <xf numFmtId="0" fontId="3" fillId="0" borderId="0" xfId="0" applyFont="1" applyAlignment="1">
      <alignment horizontal="right"/>
      <protection locked="0"/>
    </xf>
    <xf numFmtId="0" fontId="3" fillId="0" borderId="0" xfId="0" applyFont="1" applyAlignment="1">
      <alignment horizontal="right" wrapText="1"/>
      <protection locked="0"/>
    </xf>
    <xf numFmtId="0" fontId="4" fillId="0" borderId="13" xfId="0" applyFont="1" applyBorder="1" applyAlignment="1" applyProtection="1">
      <alignment horizontal="center" vertical="center" wrapText="1"/>
    </xf>
    <xf numFmtId="0" fontId="4" fillId="0" borderId="7" xfId="0" applyFont="1" applyBorder="1" applyAlignment="1">
      <alignment horizontal="center" vertical="center" wrapText="1"/>
      <protection locked="0"/>
    </xf>
    <xf numFmtId="0" fontId="3" fillId="0" borderId="0" xfId="0" applyFont="1" applyAlignment="1" applyProtection="1">
      <alignment horizontal="right" vertical="center" wrapText="1"/>
    </xf>
    <xf numFmtId="0" fontId="3" fillId="0" borderId="0" xfId="0" applyFont="1" applyAlignment="1" applyProtection="1">
      <alignment horizontal="right" wrapText="1"/>
    </xf>
    <xf numFmtId="0" fontId="4" fillId="0" borderId="11" xfId="0" applyFont="1" applyBorder="1" applyAlignment="1" applyProtection="1">
      <alignment horizontal="center" vertical="center"/>
    </xf>
    <xf numFmtId="0" fontId="4" fillId="0" borderId="11" xfId="0" applyFont="1" applyBorder="1" applyAlignment="1">
      <alignment horizontal="center" vertical="center"/>
      <protection locked="0"/>
    </xf>
    <xf numFmtId="0" fontId="3" fillId="0" borderId="11" xfId="0" applyFont="1" applyBorder="1" applyAlignment="1" applyProtection="1">
      <alignment horizontal="left" vertical="center" wrapText="1"/>
    </xf>
    <xf numFmtId="180" fontId="5" fillId="0" borderId="7" xfId="0" applyNumberFormat="1" applyFont="1" applyBorder="1" applyAlignment="1">
      <alignment horizontal="right" vertical="center"/>
      <protection locked="0"/>
    </xf>
    <xf numFmtId="49" fontId="5" fillId="0" borderId="7" xfId="50" applyNumberFormat="1" applyFont="1" applyBorder="1" applyAlignment="1" applyProtection="1">
      <alignment horizontal="left" vertical="center" wrapText="1" indent="2"/>
      <protection locked="0"/>
    </xf>
    <xf numFmtId="180" fontId="5" fillId="0" borderId="7" xfId="56" applyNumberFormat="1" applyFont="1" applyBorder="1" applyProtection="1">
      <alignment horizontal="right" vertical="center"/>
      <protection locked="0"/>
    </xf>
    <xf numFmtId="0" fontId="3" fillId="0" borderId="0" xfId="0" applyFont="1" applyAlignment="1" applyProtection="1">
      <alignment horizontal="right"/>
    </xf>
    <xf numFmtId="0" fontId="8" fillId="0" borderId="0" xfId="0" applyFont="1" applyAlignment="1">
      <alignment horizontal="right"/>
      <protection locked="0"/>
    </xf>
    <xf numFmtId="49" fontId="8"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4" fillId="0" borderId="1" xfId="0" applyFont="1" applyBorder="1" applyAlignment="1">
      <alignment horizontal="center" vertical="center"/>
      <protection locked="0"/>
    </xf>
    <xf numFmtId="49" fontId="4" fillId="0" borderId="9" xfId="0" applyNumberFormat="1" applyFont="1" applyBorder="1" applyAlignment="1">
      <alignment horizontal="center" vertical="center" wrapText="1"/>
      <protection locked="0"/>
    </xf>
    <xf numFmtId="0" fontId="4" fillId="0" borderId="9" xfId="0" applyFont="1" applyBorder="1" applyAlignment="1">
      <alignment horizontal="center" vertical="center"/>
      <protection locked="0"/>
    </xf>
    <xf numFmtId="0" fontId="4" fillId="0" borderId="6" xfId="0" applyFont="1" applyBorder="1" applyAlignment="1">
      <alignment horizontal="center" vertical="center"/>
      <protection locked="0"/>
    </xf>
    <xf numFmtId="49" fontId="4" fillId="0" borderId="11" xfId="0" applyNumberFormat="1" applyFont="1" applyBorder="1" applyAlignment="1">
      <alignment horizontal="center" vertical="center" wrapText="1"/>
      <protection locked="0"/>
    </xf>
    <xf numFmtId="49" fontId="4" fillId="0" borderId="11" xfId="0" applyNumberFormat="1" applyFont="1" applyBorder="1" applyAlignment="1">
      <alignment horizontal="center" vertical="center"/>
      <protection locked="0"/>
    </xf>
    <xf numFmtId="0" fontId="1" fillId="0" borderId="2" xfId="0" applyFont="1" applyBorder="1" applyAlignment="1">
      <alignment horizontal="center" vertical="center"/>
      <protection locked="0"/>
    </xf>
    <xf numFmtId="0" fontId="1" fillId="0" borderId="3" xfId="0" applyFont="1" applyBorder="1" applyAlignment="1">
      <alignment horizontal="center" vertical="center"/>
      <protection locked="0"/>
    </xf>
    <xf numFmtId="0" fontId="1" fillId="0" borderId="4" xfId="0" applyFont="1" applyBorder="1" applyAlignment="1">
      <alignment horizontal="center" vertical="center"/>
      <protection locked="0"/>
    </xf>
    <xf numFmtId="0" fontId="1" fillId="0" borderId="0" xfId="0" applyFont="1" applyProtection="1">
      <alignment vertical="top"/>
    </xf>
    <xf numFmtId="3" fontId="1" fillId="0" borderId="7" xfId="0" applyNumberFormat="1"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2" xfId="0" applyFont="1" applyBorder="1" applyAlignment="1" applyProtection="1">
      <alignment horizontal="center" vertical="center"/>
    </xf>
    <xf numFmtId="0" fontId="1"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4" fillId="0" borderId="0" xfId="0" applyFont="1" applyAlignment="1">
      <protection locked="0"/>
    </xf>
    <xf numFmtId="0" fontId="4" fillId="0" borderId="2" xfId="0" applyFont="1" applyBorder="1" applyAlignment="1">
      <alignment horizontal="center" vertical="center"/>
      <protection locked="0"/>
    </xf>
    <xf numFmtId="0" fontId="4" fillId="0" borderId="5" xfId="0" applyFont="1" applyBorder="1" applyAlignment="1">
      <alignment horizontal="center" vertical="center"/>
      <protection locked="0"/>
    </xf>
    <xf numFmtId="3" fontId="1" fillId="0" borderId="7" xfId="0" applyNumberFormat="1" applyFont="1" applyBorder="1" applyAlignment="1">
      <alignment horizontal="center" vertical="center"/>
      <protection locked="0"/>
    </xf>
    <xf numFmtId="0" fontId="4" fillId="0" borderId="3" xfId="0" applyFont="1" applyBorder="1" applyAlignment="1">
      <alignment horizontal="center" vertical="center"/>
      <protection locked="0"/>
    </xf>
    <xf numFmtId="0" fontId="4" fillId="0" borderId="4" xfId="0" applyFont="1" applyBorder="1" applyAlignment="1">
      <alignment horizontal="center" vertical="center"/>
      <protection locked="0"/>
    </xf>
    <xf numFmtId="0" fontId="4" fillId="0" borderId="2" xfId="0" applyFont="1" applyBorder="1" applyAlignment="1">
      <alignment horizontal="center" vertical="center" wrapText="1"/>
      <protection locked="0"/>
    </xf>
    <xf numFmtId="0" fontId="1" fillId="0" borderId="0" xfId="0" applyFont="1" applyAlignment="1" applyProtection="1">
      <alignment horizontal="center" wrapText="1"/>
    </xf>
    <xf numFmtId="0" fontId="3" fillId="0" borderId="0" xfId="0" applyFont="1" applyAlignment="1" applyProtection="1"/>
    <xf numFmtId="0" fontId="9" fillId="0" borderId="0" xfId="0" applyFont="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 fillId="0" borderId="0" xfId="0" applyFont="1" applyAlignment="1">
      <alignment horizontal="left" vertical="center"/>
      <protection locked="0"/>
    </xf>
    <xf numFmtId="49" fontId="4" fillId="0" borderId="2" xfId="0" applyNumberFormat="1" applyFont="1" applyBorder="1" applyAlignment="1" applyProtection="1">
      <alignment horizontal="center" vertical="center" wrapText="1"/>
    </xf>
    <xf numFmtId="49" fontId="4" fillId="0" borderId="4" xfId="0" applyNumberFormat="1" applyFont="1" applyBorder="1" applyAlignment="1" applyProtection="1">
      <alignment horizontal="center" vertical="center" wrapText="1"/>
    </xf>
    <xf numFmtId="49" fontId="4" fillId="0" borderId="7" xfId="0" applyNumberFormat="1" applyFont="1" applyBorder="1" applyAlignment="1" applyProtection="1">
      <alignment horizontal="center" vertical="center"/>
    </xf>
    <xf numFmtId="49" fontId="4" fillId="0" borderId="7" xfId="0" applyNumberFormat="1" applyFont="1" applyBorder="1" applyAlignment="1">
      <alignment horizontal="center" vertical="center"/>
      <protection locked="0"/>
    </xf>
    <xf numFmtId="0" fontId="1" fillId="0" borderId="2" xfId="0" applyFont="1" applyBorder="1" applyAlignment="1" applyProtection="1">
      <alignment horizontal="center" vertical="center"/>
    </xf>
    <xf numFmtId="0" fontId="1" fillId="0" borderId="4" xfId="0" applyFont="1" applyBorder="1" applyAlignment="1" applyProtection="1">
      <alignment horizontal="center" vertical="center"/>
    </xf>
    <xf numFmtId="0" fontId="11" fillId="0" borderId="0" xfId="0" applyFont="1" applyAlignment="1" applyProtection="1">
      <alignment horizontal="center" vertical="center"/>
    </xf>
    <xf numFmtId="0" fontId="3" fillId="0" borderId="7" xfId="0" applyFont="1" applyBorder="1" applyAlignment="1" applyProtection="1">
      <alignment vertical="center"/>
    </xf>
    <xf numFmtId="0" fontId="3" fillId="0" borderId="7" xfId="0" applyFont="1" applyBorder="1" applyAlignment="1">
      <alignment horizontal="left" vertical="center"/>
      <protection locked="0"/>
    </xf>
    <xf numFmtId="176" fontId="5" fillId="0" borderId="7" xfId="51" applyNumberFormat="1" applyFont="1" applyBorder="1" applyProtection="1">
      <alignment horizontal="right" vertical="center"/>
      <protection locked="0"/>
    </xf>
    <xf numFmtId="0" fontId="3" fillId="0" borderId="7" xfId="0" applyFont="1" applyBorder="1" applyAlignment="1">
      <alignment vertical="center"/>
      <protection locked="0"/>
    </xf>
    <xf numFmtId="0" fontId="3" fillId="0" borderId="7" xfId="0" applyFont="1" applyBorder="1" applyAlignment="1" applyProtection="1">
      <alignment horizontal="left" vertical="center"/>
    </xf>
    <xf numFmtId="0" fontId="12" fillId="0" borderId="7" xfId="0" applyFont="1" applyBorder="1" applyAlignment="1" applyProtection="1">
      <alignment vertical="center"/>
    </xf>
    <xf numFmtId="0" fontId="1" fillId="0" borderId="7" xfId="0" applyFont="1" applyBorder="1" applyAlignment="1" applyProtection="1">
      <alignment vertical="center"/>
    </xf>
    <xf numFmtId="0" fontId="12" fillId="0" borderId="7" xfId="0" applyFont="1" applyBorder="1" applyAlignment="1" applyProtection="1">
      <alignment horizontal="center" vertical="center"/>
    </xf>
    <xf numFmtId="0" fontId="12" fillId="0" borderId="7" xfId="0" applyFont="1" applyBorder="1" applyAlignment="1">
      <alignment horizontal="center" vertical="center"/>
      <protection locked="0"/>
    </xf>
    <xf numFmtId="176" fontId="13" fillId="0" borderId="7" xfId="0" applyNumberFormat="1" applyFont="1" applyBorder="1" applyAlignment="1">
      <alignment horizontal="right" vertical="center"/>
      <protection locked="0"/>
    </xf>
    <xf numFmtId="0" fontId="1" fillId="0" borderId="0" xfId="0" applyFont="1" applyAlignment="1">
      <alignment horizontal="left" vertical="center" wrapText="1"/>
      <protection locked="0"/>
    </xf>
    <xf numFmtId="3" fontId="4" fillId="0" borderId="7" xfId="0" applyNumberFormat="1" applyFont="1" applyBorder="1" applyAlignment="1" applyProtection="1">
      <alignment horizontal="center" vertical="center"/>
    </xf>
    <xf numFmtId="0" fontId="4" fillId="0" borderId="0" xfId="0" applyFont="1" applyAlignment="1" applyProtection="1">
      <alignment horizontal="left" vertical="center"/>
    </xf>
    <xf numFmtId="0" fontId="1" fillId="0" borderId="1" xfId="0" applyFont="1" applyBorder="1" applyAlignment="1">
      <alignment horizontal="center" vertical="center" wrapText="1"/>
      <protection locked="0"/>
    </xf>
    <xf numFmtId="0" fontId="1" fillId="0" borderId="9" xfId="0" applyFont="1" applyBorder="1" applyAlignment="1">
      <alignment horizontal="center" vertical="center" wrapText="1"/>
      <protection locked="0"/>
    </xf>
    <xf numFmtId="0" fontId="1" fillId="0" borderId="5" xfId="0" applyFont="1" applyBorder="1" applyAlignment="1">
      <alignment horizontal="center" vertical="center" wrapText="1"/>
      <protection locked="0"/>
    </xf>
    <xf numFmtId="0" fontId="1" fillId="0" borderId="10" xfId="0" applyFont="1" applyBorder="1" applyAlignment="1">
      <alignment horizontal="center" vertical="center" wrapText="1"/>
      <protection locked="0"/>
    </xf>
    <xf numFmtId="0" fontId="1" fillId="0" borderId="6" xfId="0" applyFont="1" applyBorder="1" applyAlignment="1">
      <alignment horizontal="center" vertical="center" wrapText="1"/>
      <protection locked="0"/>
    </xf>
    <xf numFmtId="0" fontId="1" fillId="0" borderId="11" xfId="0" applyFont="1" applyBorder="1" applyAlignment="1">
      <alignment horizontal="center" vertical="center" wrapText="1"/>
      <protection locked="0"/>
    </xf>
    <xf numFmtId="0" fontId="1" fillId="0" borderId="13"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0" borderId="11" xfId="0" applyFont="1" applyBorder="1" applyAlignment="1" applyProtection="1">
      <alignment horizontal="center" vertical="center" wrapText="1"/>
    </xf>
    <xf numFmtId="0" fontId="4" fillId="0" borderId="0" xfId="0" applyFont="1" applyAlignment="1">
      <alignment horizontal="right"/>
      <protection locked="0"/>
    </xf>
    <xf numFmtId="0" fontId="14" fillId="0" borderId="0" xfId="0" applyFont="1" applyAlignment="1" applyProtection="1">
      <alignment horizontal="center" vertical="center"/>
    </xf>
    <xf numFmtId="0" fontId="4" fillId="0" borderId="0" xfId="0" applyFont="1" applyAlignment="1" applyProtection="1">
      <alignment horizontal="right" vertical="center"/>
    </xf>
    <xf numFmtId="0" fontId="15" fillId="0" borderId="1" xfId="0" applyFont="1" applyBorder="1" applyAlignment="1" applyProtection="1">
      <alignment horizontal="center" vertical="center"/>
    </xf>
    <xf numFmtId="0" fontId="15" fillId="0" borderId="6" xfId="0" applyFont="1" applyBorder="1" applyAlignment="1" applyProtection="1">
      <alignment horizontal="center" vertical="center"/>
    </xf>
    <xf numFmtId="0" fontId="3" fillId="0" borderId="6" xfId="0" applyFont="1" applyBorder="1" applyAlignment="1" applyProtection="1">
      <alignment horizontal="left" vertical="center"/>
    </xf>
    <xf numFmtId="0" fontId="3" fillId="0" borderId="6" xfId="0" applyFont="1" applyBorder="1" applyAlignment="1">
      <alignment horizontal="left" vertical="center"/>
      <protection locked="0"/>
    </xf>
    <xf numFmtId="0" fontId="1" fillId="0" borderId="7" xfId="0" applyFont="1" applyBorder="1" applyAlignment="1" applyProtection="1"/>
    <xf numFmtId="0" fontId="12" fillId="0" borderId="6" xfId="0" applyFont="1" applyBorder="1" applyAlignment="1" applyProtection="1">
      <alignment horizontal="center" vertical="center"/>
    </xf>
    <xf numFmtId="0" fontId="12" fillId="0" borderId="6" xfId="0" applyFont="1" applyBorder="1" applyAlignment="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Default">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efault">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opLeftCell="A16" workbookViewId="0">
      <selection activeCell="A1" sqref="A1"/>
    </sheetView>
  </sheetViews>
  <sheetFormatPr defaultColWidth="10.6555555555556" defaultRowHeight="12" customHeight="1" outlineLevelCol="3"/>
  <cols>
    <col min="1" max="1" width="37.1555555555556" customWidth="1"/>
    <col min="2" max="2" width="41.5" customWidth="1"/>
    <col min="3" max="3" width="42.6555555555556" customWidth="1"/>
    <col min="4" max="4" width="39.5" customWidth="1"/>
  </cols>
  <sheetData>
    <row r="1" ht="19.5" customHeight="1" spans="4:4">
      <c r="D1" s="83" t="s">
        <v>0</v>
      </c>
    </row>
    <row r="2" ht="36" customHeight="1" spans="1:4">
      <c r="A2" s="4" t="str">
        <f>"2025"&amp;"年部门财务收支预算总表"</f>
        <v>2025年部门财务收支预算总表</v>
      </c>
      <c r="B2" s="4"/>
      <c r="C2" s="4"/>
      <c r="D2" s="4"/>
    </row>
    <row r="3" ht="24" customHeight="1" spans="1:4">
      <c r="A3" s="137" t="str">
        <f>"单位名称："&amp;"保山市检验检测院"</f>
        <v>单位名称：保山市检验检测院</v>
      </c>
      <c r="B3" s="137"/>
      <c r="C3" s="148"/>
      <c r="D3" s="149" t="s">
        <v>1</v>
      </c>
    </row>
    <row r="4" ht="19.5" customHeight="1" spans="1:4">
      <c r="A4" s="10" t="s">
        <v>2</v>
      </c>
      <c r="B4" s="12"/>
      <c r="C4" s="10" t="s">
        <v>3</v>
      </c>
      <c r="D4" s="12"/>
    </row>
    <row r="5" ht="19.5" customHeight="1" spans="1:4">
      <c r="A5" s="26" t="s">
        <v>4</v>
      </c>
      <c r="B5" s="26" t="str">
        <f>"2025"&amp;"年预算数"</f>
        <v>2025年预算数</v>
      </c>
      <c r="C5" s="26" t="s">
        <v>5</v>
      </c>
      <c r="D5" s="150" t="str">
        <f>"2025"&amp;"年预算数"</f>
        <v>2025年预算数</v>
      </c>
    </row>
    <row r="6" ht="19.5" customHeight="1" spans="1:4">
      <c r="A6" s="28"/>
      <c r="B6" s="28"/>
      <c r="C6" s="28"/>
      <c r="D6" s="151"/>
    </row>
    <row r="7" ht="20.25" customHeight="1" spans="1:4">
      <c r="A7" s="129" t="s">
        <v>6</v>
      </c>
      <c r="B7" s="20">
        <v>13219700</v>
      </c>
      <c r="C7" s="129" t="s">
        <v>7</v>
      </c>
      <c r="D7" s="20">
        <v>36720278</v>
      </c>
    </row>
    <row r="8" ht="20.25" customHeight="1" spans="1:4">
      <c r="A8" s="129" t="s">
        <v>8</v>
      </c>
      <c r="B8" s="20"/>
      <c r="C8" s="129" t="s">
        <v>9</v>
      </c>
      <c r="D8" s="20"/>
    </row>
    <row r="9" ht="20.25" customHeight="1" spans="1:4">
      <c r="A9" s="129" t="s">
        <v>10</v>
      </c>
      <c r="B9" s="20"/>
      <c r="C9" s="129" t="s">
        <v>11</v>
      </c>
      <c r="D9" s="20"/>
    </row>
    <row r="10" ht="21.75" customHeight="1" spans="1:4">
      <c r="A10" s="129" t="s">
        <v>12</v>
      </c>
      <c r="B10" s="20"/>
      <c r="C10" s="129" t="s">
        <v>13</v>
      </c>
      <c r="D10" s="20"/>
    </row>
    <row r="11" ht="21.75" customHeight="1" spans="1:4">
      <c r="A11" s="129" t="s">
        <v>14</v>
      </c>
      <c r="B11" s="20">
        <v>25230989</v>
      </c>
      <c r="C11" s="126" t="s">
        <v>15</v>
      </c>
      <c r="D11" s="20"/>
    </row>
    <row r="12" ht="21.75" customHeight="1" spans="1:4">
      <c r="A12" s="129" t="s">
        <v>16</v>
      </c>
      <c r="B12" s="20"/>
      <c r="C12" s="126" t="s">
        <v>17</v>
      </c>
      <c r="D12" s="20">
        <v>122911</v>
      </c>
    </row>
    <row r="13" ht="20.25" customHeight="1" spans="1:4">
      <c r="A13" s="129" t="s">
        <v>18</v>
      </c>
      <c r="B13" s="20">
        <v>25082292</v>
      </c>
      <c r="C13" s="126" t="s">
        <v>19</v>
      </c>
      <c r="D13" s="20"/>
    </row>
    <row r="14" ht="20.25" customHeight="1" spans="1:4">
      <c r="A14" s="129" t="s">
        <v>20</v>
      </c>
      <c r="B14" s="20"/>
      <c r="C14" s="126" t="s">
        <v>21</v>
      </c>
      <c r="D14" s="20">
        <v>937200</v>
      </c>
    </row>
    <row r="15" ht="20.25" customHeight="1" spans="1:4">
      <c r="A15" s="152" t="s">
        <v>22</v>
      </c>
      <c r="B15" s="20"/>
      <c r="C15" s="126" t="s">
        <v>23</v>
      </c>
      <c r="D15" s="20">
        <v>670300</v>
      </c>
    </row>
    <row r="16" ht="20.25" customHeight="1" spans="1:4">
      <c r="A16" s="152" t="s">
        <v>24</v>
      </c>
      <c r="B16" s="20">
        <v>148697</v>
      </c>
      <c r="C16" s="126" t="s">
        <v>25</v>
      </c>
      <c r="D16" s="20"/>
    </row>
    <row r="17" ht="20.25" customHeight="1" spans="1:4">
      <c r="A17" s="153"/>
      <c r="B17" s="20"/>
      <c r="C17" s="126" t="s">
        <v>26</v>
      </c>
      <c r="D17" s="20"/>
    </row>
    <row r="18" ht="20.25" customHeight="1" spans="1:4">
      <c r="A18" s="154"/>
      <c r="B18" s="20"/>
      <c r="C18" s="126" t="s">
        <v>27</v>
      </c>
      <c r="D18" s="20"/>
    </row>
    <row r="19" ht="20.25" customHeight="1" spans="1:4">
      <c r="A19" s="154"/>
      <c r="B19" s="20"/>
      <c r="C19" s="126" t="s">
        <v>28</v>
      </c>
      <c r="D19" s="20"/>
    </row>
    <row r="20" ht="20.25" customHeight="1" spans="1:4">
      <c r="A20" s="154"/>
      <c r="B20" s="20"/>
      <c r="C20" s="126" t="s">
        <v>29</v>
      </c>
      <c r="D20" s="20"/>
    </row>
    <row r="21" ht="20.25" customHeight="1" spans="1:4">
      <c r="A21" s="154"/>
      <c r="B21" s="20"/>
      <c r="C21" s="126" t="s">
        <v>30</v>
      </c>
      <c r="D21" s="20"/>
    </row>
    <row r="22" ht="20.25" customHeight="1" spans="1:4">
      <c r="A22" s="154"/>
      <c r="B22" s="20"/>
      <c r="C22" s="126" t="s">
        <v>31</v>
      </c>
      <c r="D22" s="20"/>
    </row>
    <row r="23" ht="20.25" customHeight="1" spans="1:4">
      <c r="A23" s="154"/>
      <c r="B23" s="20"/>
      <c r="C23" s="126" t="s">
        <v>32</v>
      </c>
      <c r="D23" s="20"/>
    </row>
    <row r="24" ht="20.25" customHeight="1" spans="1:4">
      <c r="A24" s="154"/>
      <c r="B24" s="20"/>
      <c r="C24" s="126" t="s">
        <v>33</v>
      </c>
      <c r="D24" s="20"/>
    </row>
    <row r="25" ht="20.25" customHeight="1" spans="1:4">
      <c r="A25" s="154"/>
      <c r="B25" s="20"/>
      <c r="C25" s="126" t="s">
        <v>34</v>
      </c>
      <c r="D25" s="20"/>
    </row>
    <row r="26" ht="20.25" customHeight="1" spans="1:4">
      <c r="A26" s="154"/>
      <c r="B26" s="20"/>
      <c r="C26" s="126" t="s">
        <v>35</v>
      </c>
      <c r="D26" s="20"/>
    </row>
    <row r="27" ht="20.25" customHeight="1" spans="1:4">
      <c r="A27" s="154"/>
      <c r="B27" s="20"/>
      <c r="C27" s="126" t="s">
        <v>36</v>
      </c>
      <c r="D27" s="20"/>
    </row>
    <row r="28" ht="20.25" customHeight="1" spans="1:4">
      <c r="A28" s="154"/>
      <c r="B28" s="20"/>
      <c r="C28" s="126" t="s">
        <v>37</v>
      </c>
      <c r="D28" s="20"/>
    </row>
    <row r="29" ht="21" customHeight="1" spans="1:4">
      <c r="A29" s="154"/>
      <c r="B29" s="20"/>
      <c r="C29" s="126" t="s">
        <v>38</v>
      </c>
      <c r="D29" s="20"/>
    </row>
    <row r="30" ht="21" customHeight="1" spans="1:4">
      <c r="A30" s="155"/>
      <c r="B30" s="20"/>
      <c r="C30" s="126" t="s">
        <v>39</v>
      </c>
      <c r="D30" s="20"/>
    </row>
    <row r="31" ht="21" customHeight="1" spans="1:4">
      <c r="A31" s="155"/>
      <c r="B31" s="20"/>
      <c r="C31" s="126" t="s">
        <v>40</v>
      </c>
      <c r="D31" s="20"/>
    </row>
    <row r="32" ht="21" customHeight="1" spans="1:4">
      <c r="A32" s="155"/>
      <c r="B32" s="20"/>
      <c r="C32" s="126" t="s">
        <v>41</v>
      </c>
      <c r="D32" s="20"/>
    </row>
    <row r="33" ht="21" customHeight="1" spans="1:4">
      <c r="A33" s="155"/>
      <c r="B33" s="20"/>
      <c r="C33" s="126" t="s">
        <v>42</v>
      </c>
      <c r="D33" s="20"/>
    </row>
    <row r="34" ht="21" customHeight="1" spans="1:4">
      <c r="A34" s="155"/>
      <c r="B34" s="20"/>
      <c r="C34" s="126" t="s">
        <v>43</v>
      </c>
      <c r="D34" s="20"/>
    </row>
    <row r="35" ht="20.25" customHeight="1" spans="1:4">
      <c r="A35" s="155" t="s">
        <v>44</v>
      </c>
      <c r="B35" s="134">
        <v>38450689</v>
      </c>
      <c r="C35" s="132" t="s">
        <v>45</v>
      </c>
      <c r="D35" s="134">
        <v>38450689</v>
      </c>
    </row>
    <row r="36" ht="20.25" customHeight="1" spans="1:4">
      <c r="A36" s="152" t="s">
        <v>46</v>
      </c>
      <c r="B36" s="20"/>
      <c r="C36" s="129" t="s">
        <v>47</v>
      </c>
      <c r="D36" s="20"/>
    </row>
    <row r="37" ht="20.25" customHeight="1" spans="1:4">
      <c r="A37" s="152" t="s">
        <v>48</v>
      </c>
      <c r="B37" s="20"/>
      <c r="C37" s="129" t="s">
        <v>48</v>
      </c>
      <c r="D37" s="20"/>
    </row>
    <row r="38" ht="20.25" customHeight="1" spans="1:4">
      <c r="A38" s="152" t="s">
        <v>49</v>
      </c>
      <c r="B38" s="20"/>
      <c r="C38" s="129" t="s">
        <v>50</v>
      </c>
      <c r="D38" s="20"/>
    </row>
    <row r="39" ht="20.25" customHeight="1" spans="1:4">
      <c r="A39" s="156" t="s">
        <v>51</v>
      </c>
      <c r="B39" s="134">
        <v>38450689</v>
      </c>
      <c r="C39" s="132" t="s">
        <v>52</v>
      </c>
      <c r="D39" s="134">
        <f>D35+D36</f>
        <v>38450689</v>
      </c>
    </row>
  </sheetData>
  <mergeCells count="8">
    <mergeCell ref="A2:D2"/>
    <mergeCell ref="A3:B3"/>
    <mergeCell ref="A4:B4"/>
    <mergeCell ref="C4:D4"/>
    <mergeCell ref="A5:A6"/>
    <mergeCell ref="B5:B6"/>
    <mergeCell ref="C5:C6"/>
    <mergeCell ref="D5:D6"/>
  </mergeCells>
  <printOptions horizontalCentered="1"/>
  <pageMargins left="0.3" right="0.3" top="0.41" bottom="0.41" header="0.25" footer="0.25"/>
  <pageSetup paperSize="9" scale="83" orientation="landscape"/>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A11" sqref="A11"/>
    </sheetView>
  </sheetViews>
  <sheetFormatPr defaultColWidth="10.6555555555556" defaultRowHeight="14.25" customHeight="1" outlineLevelCol="5"/>
  <cols>
    <col min="1" max="1" width="42.8222222222222" customWidth="1"/>
    <col min="2" max="2" width="19.6555555555556" customWidth="1"/>
    <col min="3" max="3" width="40.9777777777778" customWidth="1"/>
    <col min="4" max="6" width="33.3333333333333" customWidth="1"/>
  </cols>
  <sheetData>
    <row r="1" ht="15.75" customHeight="1" spans="1:6">
      <c r="A1" s="84">
        <v>1</v>
      </c>
      <c r="B1" s="85">
        <v>0</v>
      </c>
      <c r="C1" s="84">
        <v>1</v>
      </c>
      <c r="D1" s="86"/>
      <c r="E1" s="86"/>
      <c r="F1" s="83" t="s">
        <v>477</v>
      </c>
    </row>
    <row r="2" ht="36.75" customHeight="1" spans="1:6">
      <c r="A2" s="87" t="str">
        <f>"2025"&amp;"年政府性基金预算支出预算表"</f>
        <v>2025年政府性基金预算支出预算表</v>
      </c>
      <c r="B2" s="87" t="s">
        <v>478</v>
      </c>
      <c r="C2" s="87"/>
      <c r="D2" s="87"/>
      <c r="E2" s="87"/>
      <c r="F2" s="87"/>
    </row>
    <row r="3" ht="13.5" customHeight="1" spans="1:6">
      <c r="A3" s="5" t="str">
        <f>"单位名称："&amp;"保山市检验检测院"</f>
        <v>单位名称：保山市检验检测院</v>
      </c>
      <c r="B3" s="5" t="str">
        <f>"单位名称："&amp;"保山市检验检测院"</f>
        <v>单位名称：保山市检验检测院</v>
      </c>
      <c r="C3" s="5"/>
      <c r="D3" s="86"/>
      <c r="E3" s="86"/>
      <c r="F3" s="83" t="s">
        <v>1</v>
      </c>
    </row>
    <row r="4" ht="19.5" customHeight="1" spans="1:6">
      <c r="A4" s="88" t="s">
        <v>178</v>
      </c>
      <c r="B4" s="89" t="s">
        <v>73</v>
      </c>
      <c r="C4" s="90" t="s">
        <v>74</v>
      </c>
      <c r="D4" s="11" t="s">
        <v>479</v>
      </c>
      <c r="E4" s="11"/>
      <c r="F4" s="12"/>
    </row>
    <row r="5" ht="18.75" customHeight="1" spans="1:6">
      <c r="A5" s="91"/>
      <c r="B5" s="92"/>
      <c r="C5" s="78"/>
      <c r="D5" s="77" t="s">
        <v>56</v>
      </c>
      <c r="E5" s="77" t="s">
        <v>75</v>
      </c>
      <c r="F5" s="77" t="s">
        <v>76</v>
      </c>
    </row>
    <row r="6" ht="18.75" customHeight="1" spans="1:6">
      <c r="A6" s="91">
        <v>1</v>
      </c>
      <c r="B6" s="93" t="s">
        <v>164</v>
      </c>
      <c r="C6" s="78">
        <v>3</v>
      </c>
      <c r="D6" s="77">
        <v>4</v>
      </c>
      <c r="E6" s="77">
        <v>5</v>
      </c>
      <c r="F6" s="77">
        <v>6</v>
      </c>
    </row>
    <row r="7" ht="21" customHeight="1" spans="1:6">
      <c r="A7" s="19"/>
      <c r="B7" s="19"/>
      <c r="C7" s="19"/>
      <c r="D7" s="20"/>
      <c r="E7" s="20"/>
      <c r="F7" s="20"/>
    </row>
    <row r="8" ht="21" customHeight="1" spans="1:6">
      <c r="A8" s="19"/>
      <c r="B8" s="19"/>
      <c r="C8" s="19"/>
      <c r="D8" s="20"/>
      <c r="E8" s="20"/>
      <c r="F8" s="20"/>
    </row>
    <row r="9" ht="18.75" customHeight="1" spans="1:6">
      <c r="A9" s="94" t="s">
        <v>120</v>
      </c>
      <c r="B9" s="95" t="s">
        <v>120</v>
      </c>
      <c r="C9" s="96" t="s">
        <v>120</v>
      </c>
      <c r="D9" s="20"/>
      <c r="E9" s="20"/>
      <c r="F9" s="20"/>
    </row>
    <row r="11" customHeight="1" spans="1:1">
      <c r="A11" t="s">
        <v>480</v>
      </c>
    </row>
  </sheetData>
  <mergeCells count="7">
    <mergeCell ref="A2:F2"/>
    <mergeCell ref="A3:C3"/>
    <mergeCell ref="D4:F4"/>
    <mergeCell ref="A9:C9"/>
    <mergeCell ref="A4:A5"/>
    <mergeCell ref="B4:B5"/>
    <mergeCell ref="C4:C5"/>
  </mergeCells>
  <printOptions horizontalCentered="1"/>
  <pageMargins left="0.3" right="0.3" top="0.46" bottom="0.46" header="0.4" footer="0.4"/>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95"/>
  <sheetViews>
    <sheetView showZeros="0" workbookViewId="0">
      <selection activeCell="A1" sqref="A1"/>
    </sheetView>
  </sheetViews>
  <sheetFormatPr defaultColWidth="10.6555555555556" defaultRowHeight="14.25" customHeight="1"/>
  <cols>
    <col min="1" max="1" width="45.6555555555556" customWidth="1"/>
    <col min="2" max="2" width="25.3333333333333" customWidth="1"/>
    <col min="3" max="3" width="41.1555555555556" customWidth="1"/>
    <col min="4" max="4" width="9" customWidth="1"/>
    <col min="5" max="5" width="12" customWidth="1"/>
    <col min="6" max="17" width="19.3333333333333" customWidth="1"/>
  </cols>
  <sheetData>
    <row r="1" ht="15.75" customHeight="1" spans="1:17">
      <c r="A1" s="2"/>
      <c r="B1" s="2"/>
      <c r="C1" s="2"/>
      <c r="D1" s="2"/>
      <c r="E1" s="2"/>
      <c r="F1" s="2"/>
      <c r="G1" s="2"/>
      <c r="H1" s="2"/>
      <c r="I1" s="2"/>
      <c r="J1" s="2"/>
      <c r="O1" s="46"/>
      <c r="P1" s="46"/>
      <c r="Q1" s="36" t="s">
        <v>481</v>
      </c>
    </row>
    <row r="2" ht="35.25" customHeight="1" spans="1:17">
      <c r="A2" s="37" t="str">
        <f>"2025"&amp;"年部门政府采购预算表"</f>
        <v>2025年部门政府采购预算表</v>
      </c>
      <c r="B2" s="37"/>
      <c r="C2" s="37"/>
      <c r="D2" s="37"/>
      <c r="E2" s="37"/>
      <c r="F2" s="37"/>
      <c r="G2" s="37"/>
      <c r="H2" s="37"/>
      <c r="I2" s="37"/>
      <c r="J2" s="37"/>
      <c r="K2" s="37"/>
      <c r="L2" s="37"/>
      <c r="M2" s="37"/>
      <c r="N2" s="37"/>
      <c r="O2" s="37"/>
      <c r="P2" s="37"/>
      <c r="Q2" s="37"/>
    </row>
    <row r="3" ht="18.75" customHeight="1" spans="1:17">
      <c r="A3" s="38" t="str">
        <f>"单位名称："&amp;"保山市检验检测院"</f>
        <v>单位名称：保山市检验检测院</v>
      </c>
      <c r="B3" s="38"/>
      <c r="C3" s="38"/>
      <c r="D3" s="38"/>
      <c r="E3" s="38"/>
      <c r="F3" s="38"/>
      <c r="G3" s="6"/>
      <c r="H3" s="6"/>
      <c r="I3" s="6"/>
      <c r="J3" s="6"/>
      <c r="O3" s="71"/>
      <c r="P3" s="71"/>
      <c r="Q3" s="83" t="s">
        <v>170</v>
      </c>
    </row>
    <row r="4" ht="15.75" customHeight="1" spans="1:17">
      <c r="A4" s="9" t="s">
        <v>482</v>
      </c>
      <c r="B4" s="59" t="s">
        <v>483</v>
      </c>
      <c r="C4" s="59" t="s">
        <v>484</v>
      </c>
      <c r="D4" s="59" t="s">
        <v>485</v>
      </c>
      <c r="E4" s="59" t="s">
        <v>486</v>
      </c>
      <c r="F4" s="59" t="s">
        <v>487</v>
      </c>
      <c r="G4" s="41" t="s">
        <v>185</v>
      </c>
      <c r="H4" s="41"/>
      <c r="I4" s="41"/>
      <c r="J4" s="41"/>
      <c r="K4" s="41"/>
      <c r="L4" s="41"/>
      <c r="M4" s="41"/>
      <c r="N4" s="41"/>
      <c r="O4" s="41"/>
      <c r="P4" s="41"/>
      <c r="Q4" s="42"/>
    </row>
    <row r="5" ht="17.25" customHeight="1" spans="1:17">
      <c r="A5" s="14"/>
      <c r="B5" s="61"/>
      <c r="C5" s="61"/>
      <c r="D5" s="61"/>
      <c r="E5" s="61"/>
      <c r="F5" s="61"/>
      <c r="G5" s="61" t="s">
        <v>56</v>
      </c>
      <c r="H5" s="61" t="s">
        <v>59</v>
      </c>
      <c r="I5" s="61" t="s">
        <v>488</v>
      </c>
      <c r="J5" s="61" t="s">
        <v>489</v>
      </c>
      <c r="K5" s="62" t="s">
        <v>490</v>
      </c>
      <c r="L5" s="73" t="s">
        <v>78</v>
      </c>
      <c r="M5" s="73"/>
      <c r="N5" s="73"/>
      <c r="O5" s="73"/>
      <c r="P5" s="73"/>
      <c r="Q5" s="63"/>
    </row>
    <row r="6" ht="54" customHeight="1" spans="1:17">
      <c r="A6" s="16"/>
      <c r="B6" s="63"/>
      <c r="C6" s="63"/>
      <c r="D6" s="63"/>
      <c r="E6" s="63"/>
      <c r="F6" s="63"/>
      <c r="G6" s="63"/>
      <c r="H6" s="63" t="s">
        <v>58</v>
      </c>
      <c r="I6" s="63"/>
      <c r="J6" s="63"/>
      <c r="K6" s="64"/>
      <c r="L6" s="63" t="s">
        <v>58</v>
      </c>
      <c r="M6" s="63" t="s">
        <v>65</v>
      </c>
      <c r="N6" s="63" t="s">
        <v>194</v>
      </c>
      <c r="O6" s="74" t="s">
        <v>67</v>
      </c>
      <c r="P6" s="64" t="s">
        <v>68</v>
      </c>
      <c r="Q6" s="63" t="s">
        <v>69</v>
      </c>
    </row>
    <row r="7" ht="19.5" customHeight="1" spans="1:17">
      <c r="A7" s="28">
        <v>1</v>
      </c>
      <c r="B7" s="77">
        <v>2</v>
      </c>
      <c r="C7" s="77">
        <v>3</v>
      </c>
      <c r="D7" s="77">
        <v>4</v>
      </c>
      <c r="E7" s="77">
        <v>5</v>
      </c>
      <c r="F7" s="77">
        <v>6</v>
      </c>
      <c r="G7" s="78">
        <v>7</v>
      </c>
      <c r="H7" s="78">
        <v>8</v>
      </c>
      <c r="I7" s="78">
        <v>9</v>
      </c>
      <c r="J7" s="78">
        <v>10</v>
      </c>
      <c r="K7" s="78">
        <v>11</v>
      </c>
      <c r="L7" s="78">
        <v>12</v>
      </c>
      <c r="M7" s="78">
        <v>13</v>
      </c>
      <c r="N7" s="78">
        <v>14</v>
      </c>
      <c r="O7" s="78">
        <v>15</v>
      </c>
      <c r="P7" s="78">
        <v>16</v>
      </c>
      <c r="Q7" s="78">
        <v>17</v>
      </c>
    </row>
    <row r="8" ht="21" customHeight="1" spans="1:17">
      <c r="A8" s="19" t="s">
        <v>71</v>
      </c>
      <c r="B8" s="79"/>
      <c r="C8" s="79"/>
      <c r="D8" s="79"/>
      <c r="E8" s="80">
        <v>357</v>
      </c>
      <c r="F8" s="20">
        <v>8431487</v>
      </c>
      <c r="G8" s="20">
        <v>10740237</v>
      </c>
      <c r="H8" s="20">
        <v>3552400</v>
      </c>
      <c r="I8" s="20"/>
      <c r="J8" s="20"/>
      <c r="K8" s="20"/>
      <c r="L8" s="20">
        <v>7187837</v>
      </c>
      <c r="M8" s="20"/>
      <c r="N8" s="20">
        <v>7111120</v>
      </c>
      <c r="O8" s="20"/>
      <c r="P8" s="20"/>
      <c r="Q8" s="20">
        <v>76717</v>
      </c>
    </row>
    <row r="9" ht="21" customHeight="1" spans="1:17">
      <c r="A9" s="21" t="s">
        <v>71</v>
      </c>
      <c r="B9" s="19"/>
      <c r="C9" s="19"/>
      <c r="D9" s="22"/>
      <c r="E9" s="80">
        <v>357</v>
      </c>
      <c r="F9" s="20">
        <v>8431487</v>
      </c>
      <c r="G9" s="20">
        <v>10740237</v>
      </c>
      <c r="H9" s="20">
        <v>3552400</v>
      </c>
      <c r="I9" s="20"/>
      <c r="J9" s="20"/>
      <c r="K9" s="20"/>
      <c r="L9" s="20">
        <v>7187837</v>
      </c>
      <c r="M9" s="20"/>
      <c r="N9" s="20">
        <v>7111120</v>
      </c>
      <c r="O9" s="20"/>
      <c r="P9" s="20"/>
      <c r="Q9" s="20">
        <v>76717</v>
      </c>
    </row>
    <row r="10" ht="21" customHeight="1" spans="1:17">
      <c r="A10" s="81" t="s">
        <v>217</v>
      </c>
      <c r="B10" s="19" t="s">
        <v>491</v>
      </c>
      <c r="C10" s="19" t="s">
        <v>492</v>
      </c>
      <c r="D10" s="22" t="s">
        <v>493</v>
      </c>
      <c r="E10" s="82">
        <v>1</v>
      </c>
      <c r="F10" s="20">
        <v>27400</v>
      </c>
      <c r="G10" s="20">
        <v>27400</v>
      </c>
      <c r="H10" s="20">
        <v>27400</v>
      </c>
      <c r="I10" s="20"/>
      <c r="J10" s="20"/>
      <c r="K10" s="20"/>
      <c r="L10" s="20"/>
      <c r="M10" s="20"/>
      <c r="N10" s="20"/>
      <c r="O10" s="20"/>
      <c r="P10" s="20"/>
      <c r="Q10" s="20"/>
    </row>
    <row r="11" ht="21" customHeight="1" spans="1:17">
      <c r="A11" s="81" t="s">
        <v>217</v>
      </c>
      <c r="B11" s="19" t="s">
        <v>494</v>
      </c>
      <c r="C11" s="19" t="s">
        <v>495</v>
      </c>
      <c r="D11" s="22" t="s">
        <v>493</v>
      </c>
      <c r="E11" s="82">
        <v>1</v>
      </c>
      <c r="F11" s="20">
        <v>95000</v>
      </c>
      <c r="G11" s="20">
        <v>95000</v>
      </c>
      <c r="H11" s="20">
        <v>95000</v>
      </c>
      <c r="I11" s="20"/>
      <c r="J11" s="20"/>
      <c r="K11" s="20"/>
      <c r="L11" s="20"/>
      <c r="M11" s="20"/>
      <c r="N11" s="20"/>
      <c r="O11" s="20"/>
      <c r="P11" s="20"/>
      <c r="Q11" s="20"/>
    </row>
    <row r="12" ht="21" customHeight="1" spans="1:17">
      <c r="A12" s="81" t="s">
        <v>217</v>
      </c>
      <c r="B12" s="19" t="s">
        <v>496</v>
      </c>
      <c r="C12" s="19" t="s">
        <v>497</v>
      </c>
      <c r="D12" s="22" t="s">
        <v>493</v>
      </c>
      <c r="E12" s="82">
        <v>1</v>
      </c>
      <c r="F12" s="20">
        <v>80000</v>
      </c>
      <c r="G12" s="20">
        <v>80000</v>
      </c>
      <c r="H12" s="20">
        <v>80000</v>
      </c>
      <c r="I12" s="20"/>
      <c r="J12" s="20"/>
      <c r="K12" s="20"/>
      <c r="L12" s="20"/>
      <c r="M12" s="20"/>
      <c r="N12" s="20"/>
      <c r="O12" s="20"/>
      <c r="P12" s="20"/>
      <c r="Q12" s="20"/>
    </row>
    <row r="13" ht="21" customHeight="1" spans="1:17">
      <c r="A13" s="81" t="s">
        <v>266</v>
      </c>
      <c r="B13" s="19" t="s">
        <v>498</v>
      </c>
      <c r="C13" s="19" t="s">
        <v>499</v>
      </c>
      <c r="D13" s="22" t="s">
        <v>500</v>
      </c>
      <c r="E13" s="82">
        <v>1</v>
      </c>
      <c r="F13" s="20">
        <v>508312.5</v>
      </c>
      <c r="G13" s="20">
        <v>508312.5</v>
      </c>
      <c r="H13" s="20">
        <v>508312.5</v>
      </c>
      <c r="I13" s="20"/>
      <c r="J13" s="20"/>
      <c r="K13" s="20"/>
      <c r="L13" s="20"/>
      <c r="M13" s="20"/>
      <c r="N13" s="20"/>
      <c r="O13" s="20"/>
      <c r="P13" s="20"/>
      <c r="Q13" s="20"/>
    </row>
    <row r="14" ht="21" customHeight="1" spans="1:17">
      <c r="A14" s="81" t="s">
        <v>266</v>
      </c>
      <c r="B14" s="19" t="s">
        <v>501</v>
      </c>
      <c r="C14" s="19" t="s">
        <v>499</v>
      </c>
      <c r="D14" s="22" t="s">
        <v>500</v>
      </c>
      <c r="E14" s="82">
        <v>1</v>
      </c>
      <c r="F14" s="20"/>
      <c r="G14" s="20">
        <v>2308750</v>
      </c>
      <c r="H14" s="20">
        <v>2308750</v>
      </c>
      <c r="I14" s="20"/>
      <c r="J14" s="20"/>
      <c r="K14" s="20"/>
      <c r="L14" s="20"/>
      <c r="M14" s="20"/>
      <c r="N14" s="20"/>
      <c r="O14" s="20"/>
      <c r="P14" s="20"/>
      <c r="Q14" s="20"/>
    </row>
    <row r="15" ht="21" customHeight="1" spans="1:17">
      <c r="A15" s="81" t="s">
        <v>266</v>
      </c>
      <c r="B15" s="19" t="s">
        <v>502</v>
      </c>
      <c r="C15" s="19" t="s">
        <v>503</v>
      </c>
      <c r="D15" s="22" t="s">
        <v>500</v>
      </c>
      <c r="E15" s="82">
        <v>1</v>
      </c>
      <c r="F15" s="20">
        <v>20625</v>
      </c>
      <c r="G15" s="20">
        <v>20625</v>
      </c>
      <c r="H15" s="20">
        <v>20625</v>
      </c>
      <c r="I15" s="20"/>
      <c r="J15" s="20"/>
      <c r="K15" s="20"/>
      <c r="L15" s="20"/>
      <c r="M15" s="20"/>
      <c r="N15" s="20"/>
      <c r="O15" s="20"/>
      <c r="P15" s="20"/>
      <c r="Q15" s="20"/>
    </row>
    <row r="16" ht="21" customHeight="1" spans="1:17">
      <c r="A16" s="81" t="s">
        <v>266</v>
      </c>
      <c r="B16" s="19" t="s">
        <v>504</v>
      </c>
      <c r="C16" s="19" t="s">
        <v>503</v>
      </c>
      <c r="D16" s="22" t="s">
        <v>500</v>
      </c>
      <c r="E16" s="82">
        <v>2</v>
      </c>
      <c r="F16" s="20">
        <v>70000</v>
      </c>
      <c r="G16" s="20">
        <v>70000</v>
      </c>
      <c r="H16" s="20">
        <v>70000</v>
      </c>
      <c r="I16" s="20"/>
      <c r="J16" s="20"/>
      <c r="K16" s="20"/>
      <c r="L16" s="20"/>
      <c r="M16" s="20"/>
      <c r="N16" s="20"/>
      <c r="O16" s="20"/>
      <c r="P16" s="20"/>
      <c r="Q16" s="20"/>
    </row>
    <row r="17" ht="21" customHeight="1" spans="1:17">
      <c r="A17" s="81" t="s">
        <v>266</v>
      </c>
      <c r="B17" s="19" t="s">
        <v>505</v>
      </c>
      <c r="C17" s="19" t="s">
        <v>503</v>
      </c>
      <c r="D17" s="22" t="s">
        <v>500</v>
      </c>
      <c r="E17" s="82">
        <v>1</v>
      </c>
      <c r="F17" s="20">
        <v>30000</v>
      </c>
      <c r="G17" s="20">
        <v>30000</v>
      </c>
      <c r="H17" s="20">
        <v>30000</v>
      </c>
      <c r="I17" s="20"/>
      <c r="J17" s="20"/>
      <c r="K17" s="20"/>
      <c r="L17" s="20"/>
      <c r="M17" s="20"/>
      <c r="N17" s="20"/>
      <c r="O17" s="20"/>
      <c r="P17" s="20"/>
      <c r="Q17" s="20"/>
    </row>
    <row r="18" ht="21" customHeight="1" spans="1:17">
      <c r="A18" s="81" t="s">
        <v>266</v>
      </c>
      <c r="B18" s="19" t="s">
        <v>506</v>
      </c>
      <c r="C18" s="19" t="s">
        <v>503</v>
      </c>
      <c r="D18" s="22" t="s">
        <v>500</v>
      </c>
      <c r="E18" s="82">
        <v>1</v>
      </c>
      <c r="F18" s="20">
        <v>34375</v>
      </c>
      <c r="G18" s="20">
        <v>34375</v>
      </c>
      <c r="H18" s="20">
        <v>34375</v>
      </c>
      <c r="I18" s="20"/>
      <c r="J18" s="20"/>
      <c r="K18" s="20"/>
      <c r="L18" s="20"/>
      <c r="M18" s="20"/>
      <c r="N18" s="20"/>
      <c r="O18" s="20"/>
      <c r="P18" s="20"/>
      <c r="Q18" s="20"/>
    </row>
    <row r="19" ht="21" customHeight="1" spans="1:17">
      <c r="A19" s="81" t="s">
        <v>266</v>
      </c>
      <c r="B19" s="19" t="s">
        <v>507</v>
      </c>
      <c r="C19" s="19" t="s">
        <v>503</v>
      </c>
      <c r="D19" s="22" t="s">
        <v>500</v>
      </c>
      <c r="E19" s="82">
        <v>1</v>
      </c>
      <c r="F19" s="20">
        <v>178750</v>
      </c>
      <c r="G19" s="20">
        <v>178750</v>
      </c>
      <c r="H19" s="20">
        <v>178750</v>
      </c>
      <c r="I19" s="20"/>
      <c r="J19" s="20"/>
      <c r="K19" s="20"/>
      <c r="L19" s="20"/>
      <c r="M19" s="20"/>
      <c r="N19" s="20"/>
      <c r="O19" s="20"/>
      <c r="P19" s="20"/>
      <c r="Q19" s="20"/>
    </row>
    <row r="20" ht="21" customHeight="1" spans="1:17">
      <c r="A20" s="81" t="s">
        <v>266</v>
      </c>
      <c r="B20" s="19" t="s">
        <v>508</v>
      </c>
      <c r="C20" s="19" t="s">
        <v>503</v>
      </c>
      <c r="D20" s="22" t="s">
        <v>500</v>
      </c>
      <c r="E20" s="82">
        <v>2</v>
      </c>
      <c r="F20" s="20">
        <v>4812.5</v>
      </c>
      <c r="G20" s="20">
        <v>4812.5</v>
      </c>
      <c r="H20" s="20">
        <v>4812.5</v>
      </c>
      <c r="I20" s="20"/>
      <c r="J20" s="20"/>
      <c r="K20" s="20"/>
      <c r="L20" s="20"/>
      <c r="M20" s="20"/>
      <c r="N20" s="20"/>
      <c r="O20" s="20"/>
      <c r="P20" s="20"/>
      <c r="Q20" s="20"/>
    </row>
    <row r="21" ht="21" customHeight="1" spans="1:17">
      <c r="A21" s="81" t="s">
        <v>266</v>
      </c>
      <c r="B21" s="19" t="s">
        <v>509</v>
      </c>
      <c r="C21" s="19" t="s">
        <v>503</v>
      </c>
      <c r="D21" s="22" t="s">
        <v>500</v>
      </c>
      <c r="E21" s="82">
        <v>1</v>
      </c>
      <c r="F21" s="20">
        <v>144375</v>
      </c>
      <c r="G21" s="20">
        <v>144375</v>
      </c>
      <c r="H21" s="20">
        <v>144375</v>
      </c>
      <c r="I21" s="20"/>
      <c r="J21" s="20"/>
      <c r="K21" s="20"/>
      <c r="L21" s="20"/>
      <c r="M21" s="20"/>
      <c r="N21" s="20"/>
      <c r="O21" s="20"/>
      <c r="P21" s="20"/>
      <c r="Q21" s="20"/>
    </row>
    <row r="22" ht="21" customHeight="1" spans="1:17">
      <c r="A22" s="81" t="s">
        <v>277</v>
      </c>
      <c r="B22" s="19" t="s">
        <v>510</v>
      </c>
      <c r="C22" s="19" t="s">
        <v>511</v>
      </c>
      <c r="D22" s="22" t="s">
        <v>500</v>
      </c>
      <c r="E22" s="82">
        <v>3</v>
      </c>
      <c r="F22" s="20">
        <v>19500</v>
      </c>
      <c r="G22" s="20">
        <v>19500</v>
      </c>
      <c r="H22" s="20"/>
      <c r="I22" s="20"/>
      <c r="J22" s="20"/>
      <c r="K22" s="20"/>
      <c r="L22" s="20">
        <v>19500</v>
      </c>
      <c r="M22" s="20"/>
      <c r="N22" s="20">
        <v>19500</v>
      </c>
      <c r="O22" s="20"/>
      <c r="P22" s="20"/>
      <c r="Q22" s="20"/>
    </row>
    <row r="23" ht="21" customHeight="1" spans="1:17">
      <c r="A23" s="81" t="s">
        <v>277</v>
      </c>
      <c r="B23" s="19" t="s">
        <v>512</v>
      </c>
      <c r="C23" s="19" t="s">
        <v>513</v>
      </c>
      <c r="D23" s="22" t="s">
        <v>500</v>
      </c>
      <c r="E23" s="82">
        <v>3</v>
      </c>
      <c r="F23" s="20">
        <v>36000</v>
      </c>
      <c r="G23" s="20">
        <v>36000</v>
      </c>
      <c r="H23" s="20"/>
      <c r="I23" s="20"/>
      <c r="J23" s="20"/>
      <c r="K23" s="20"/>
      <c r="L23" s="20">
        <v>36000</v>
      </c>
      <c r="M23" s="20"/>
      <c r="N23" s="20">
        <v>36000</v>
      </c>
      <c r="O23" s="20"/>
      <c r="P23" s="20"/>
      <c r="Q23" s="20"/>
    </row>
    <row r="24" ht="21" customHeight="1" spans="1:17">
      <c r="A24" s="81" t="s">
        <v>277</v>
      </c>
      <c r="B24" s="19" t="s">
        <v>514</v>
      </c>
      <c r="C24" s="19" t="s">
        <v>515</v>
      </c>
      <c r="D24" s="22" t="s">
        <v>500</v>
      </c>
      <c r="E24" s="82">
        <v>16</v>
      </c>
      <c r="F24" s="20">
        <v>15200</v>
      </c>
      <c r="G24" s="20">
        <v>15200</v>
      </c>
      <c r="H24" s="20"/>
      <c r="I24" s="20"/>
      <c r="J24" s="20"/>
      <c r="K24" s="20"/>
      <c r="L24" s="20">
        <v>15200</v>
      </c>
      <c r="M24" s="20"/>
      <c r="N24" s="20">
        <v>15200</v>
      </c>
      <c r="O24" s="20"/>
      <c r="P24" s="20"/>
      <c r="Q24" s="20"/>
    </row>
    <row r="25" ht="21" customHeight="1" spans="1:17">
      <c r="A25" s="81" t="s">
        <v>277</v>
      </c>
      <c r="B25" s="19" t="s">
        <v>516</v>
      </c>
      <c r="C25" s="19" t="s">
        <v>517</v>
      </c>
      <c r="D25" s="22" t="s">
        <v>500</v>
      </c>
      <c r="E25" s="82">
        <v>1</v>
      </c>
      <c r="F25" s="20">
        <v>1000</v>
      </c>
      <c r="G25" s="20">
        <v>1000</v>
      </c>
      <c r="H25" s="20"/>
      <c r="I25" s="20"/>
      <c r="J25" s="20"/>
      <c r="K25" s="20"/>
      <c r="L25" s="20">
        <v>1000</v>
      </c>
      <c r="M25" s="20"/>
      <c r="N25" s="20">
        <v>1000</v>
      </c>
      <c r="O25" s="20"/>
      <c r="P25" s="20"/>
      <c r="Q25" s="20"/>
    </row>
    <row r="26" ht="21" customHeight="1" spans="1:17">
      <c r="A26" s="81" t="s">
        <v>277</v>
      </c>
      <c r="B26" s="19" t="s">
        <v>518</v>
      </c>
      <c r="C26" s="19" t="s">
        <v>519</v>
      </c>
      <c r="D26" s="22" t="s">
        <v>500</v>
      </c>
      <c r="E26" s="82">
        <v>1</v>
      </c>
      <c r="F26" s="20">
        <v>3950</v>
      </c>
      <c r="G26" s="20">
        <v>3950</v>
      </c>
      <c r="H26" s="20"/>
      <c r="I26" s="20"/>
      <c r="J26" s="20"/>
      <c r="K26" s="20"/>
      <c r="L26" s="20">
        <v>3950</v>
      </c>
      <c r="M26" s="20"/>
      <c r="N26" s="20">
        <v>3950</v>
      </c>
      <c r="O26" s="20"/>
      <c r="P26" s="20"/>
      <c r="Q26" s="20"/>
    </row>
    <row r="27" ht="21" customHeight="1" spans="1:17">
      <c r="A27" s="81" t="s">
        <v>277</v>
      </c>
      <c r="B27" s="19" t="s">
        <v>518</v>
      </c>
      <c r="C27" s="19" t="s">
        <v>519</v>
      </c>
      <c r="D27" s="22" t="s">
        <v>500</v>
      </c>
      <c r="E27" s="82">
        <v>1</v>
      </c>
      <c r="F27" s="20">
        <v>7000</v>
      </c>
      <c r="G27" s="20">
        <v>7000</v>
      </c>
      <c r="H27" s="20"/>
      <c r="I27" s="20"/>
      <c r="J27" s="20"/>
      <c r="K27" s="20"/>
      <c r="L27" s="20">
        <v>7000</v>
      </c>
      <c r="M27" s="20"/>
      <c r="N27" s="20">
        <v>7000</v>
      </c>
      <c r="O27" s="20"/>
      <c r="P27" s="20"/>
      <c r="Q27" s="20"/>
    </row>
    <row r="28" ht="21" customHeight="1" spans="1:17">
      <c r="A28" s="81" t="s">
        <v>277</v>
      </c>
      <c r="B28" s="19" t="s">
        <v>518</v>
      </c>
      <c r="C28" s="19" t="s">
        <v>519</v>
      </c>
      <c r="D28" s="22" t="s">
        <v>500</v>
      </c>
      <c r="E28" s="82">
        <v>1</v>
      </c>
      <c r="F28" s="20">
        <v>3350</v>
      </c>
      <c r="G28" s="20">
        <v>3350</v>
      </c>
      <c r="H28" s="20"/>
      <c r="I28" s="20"/>
      <c r="J28" s="20"/>
      <c r="K28" s="20"/>
      <c r="L28" s="20">
        <v>3350</v>
      </c>
      <c r="M28" s="20"/>
      <c r="N28" s="20">
        <v>3350</v>
      </c>
      <c r="O28" s="20"/>
      <c r="P28" s="20"/>
      <c r="Q28" s="20"/>
    </row>
    <row r="29" ht="21" customHeight="1" spans="1:17">
      <c r="A29" s="81" t="s">
        <v>277</v>
      </c>
      <c r="B29" s="19" t="s">
        <v>518</v>
      </c>
      <c r="C29" s="19" t="s">
        <v>519</v>
      </c>
      <c r="D29" s="22" t="s">
        <v>500</v>
      </c>
      <c r="E29" s="82">
        <v>1</v>
      </c>
      <c r="F29" s="20">
        <v>9500</v>
      </c>
      <c r="G29" s="20">
        <v>9500</v>
      </c>
      <c r="H29" s="20"/>
      <c r="I29" s="20"/>
      <c r="J29" s="20"/>
      <c r="K29" s="20"/>
      <c r="L29" s="20">
        <v>9500</v>
      </c>
      <c r="M29" s="20"/>
      <c r="N29" s="20">
        <v>9500</v>
      </c>
      <c r="O29" s="20"/>
      <c r="P29" s="20"/>
      <c r="Q29" s="20"/>
    </row>
    <row r="30" ht="21" customHeight="1" spans="1:17">
      <c r="A30" s="81" t="s">
        <v>277</v>
      </c>
      <c r="B30" s="19" t="s">
        <v>518</v>
      </c>
      <c r="C30" s="19" t="s">
        <v>519</v>
      </c>
      <c r="D30" s="22" t="s">
        <v>500</v>
      </c>
      <c r="E30" s="82">
        <v>1</v>
      </c>
      <c r="F30" s="20">
        <v>3650</v>
      </c>
      <c r="G30" s="20">
        <v>3650</v>
      </c>
      <c r="H30" s="20"/>
      <c r="I30" s="20"/>
      <c r="J30" s="20"/>
      <c r="K30" s="20"/>
      <c r="L30" s="20">
        <v>3650</v>
      </c>
      <c r="M30" s="20"/>
      <c r="N30" s="20">
        <v>3650</v>
      </c>
      <c r="O30" s="20"/>
      <c r="P30" s="20"/>
      <c r="Q30" s="20"/>
    </row>
    <row r="31" ht="21" customHeight="1" spans="1:17">
      <c r="A31" s="81" t="s">
        <v>277</v>
      </c>
      <c r="B31" s="19" t="s">
        <v>518</v>
      </c>
      <c r="C31" s="19" t="s">
        <v>519</v>
      </c>
      <c r="D31" s="22" t="s">
        <v>500</v>
      </c>
      <c r="E31" s="82">
        <v>1</v>
      </c>
      <c r="F31" s="20">
        <v>3500</v>
      </c>
      <c r="G31" s="20">
        <v>3500</v>
      </c>
      <c r="H31" s="20"/>
      <c r="I31" s="20"/>
      <c r="J31" s="20"/>
      <c r="K31" s="20"/>
      <c r="L31" s="20">
        <v>3500</v>
      </c>
      <c r="M31" s="20"/>
      <c r="N31" s="20">
        <v>3500</v>
      </c>
      <c r="O31" s="20"/>
      <c r="P31" s="20"/>
      <c r="Q31" s="20"/>
    </row>
    <row r="32" ht="21" customHeight="1" spans="1:17">
      <c r="A32" s="81" t="s">
        <v>277</v>
      </c>
      <c r="B32" s="19" t="s">
        <v>520</v>
      </c>
      <c r="C32" s="19" t="s">
        <v>521</v>
      </c>
      <c r="D32" s="22" t="s">
        <v>500</v>
      </c>
      <c r="E32" s="82">
        <v>4</v>
      </c>
      <c r="F32" s="20">
        <v>24000</v>
      </c>
      <c r="G32" s="20">
        <v>24000</v>
      </c>
      <c r="H32" s="20"/>
      <c r="I32" s="20"/>
      <c r="J32" s="20"/>
      <c r="K32" s="20"/>
      <c r="L32" s="20">
        <v>24000</v>
      </c>
      <c r="M32" s="20"/>
      <c r="N32" s="20">
        <v>24000</v>
      </c>
      <c r="O32" s="20"/>
      <c r="P32" s="20"/>
      <c r="Q32" s="20"/>
    </row>
    <row r="33" ht="21" customHeight="1" spans="1:17">
      <c r="A33" s="81" t="s">
        <v>277</v>
      </c>
      <c r="B33" s="19" t="s">
        <v>522</v>
      </c>
      <c r="C33" s="19" t="s">
        <v>523</v>
      </c>
      <c r="D33" s="22" t="s">
        <v>524</v>
      </c>
      <c r="E33" s="82">
        <v>4</v>
      </c>
      <c r="F33" s="20">
        <v>800</v>
      </c>
      <c r="G33" s="20">
        <v>800</v>
      </c>
      <c r="H33" s="20"/>
      <c r="I33" s="20"/>
      <c r="J33" s="20"/>
      <c r="K33" s="20"/>
      <c r="L33" s="20">
        <v>800</v>
      </c>
      <c r="M33" s="20"/>
      <c r="N33" s="20">
        <v>800</v>
      </c>
      <c r="O33" s="20"/>
      <c r="P33" s="20"/>
      <c r="Q33" s="20"/>
    </row>
    <row r="34" ht="21" customHeight="1" spans="1:17">
      <c r="A34" s="81" t="s">
        <v>277</v>
      </c>
      <c r="B34" s="19" t="s">
        <v>522</v>
      </c>
      <c r="C34" s="19" t="s">
        <v>523</v>
      </c>
      <c r="D34" s="22" t="s">
        <v>524</v>
      </c>
      <c r="E34" s="82">
        <v>4</v>
      </c>
      <c r="F34" s="20">
        <v>800</v>
      </c>
      <c r="G34" s="20">
        <v>800</v>
      </c>
      <c r="H34" s="20"/>
      <c r="I34" s="20"/>
      <c r="J34" s="20"/>
      <c r="K34" s="20"/>
      <c r="L34" s="20">
        <v>800</v>
      </c>
      <c r="M34" s="20"/>
      <c r="N34" s="20">
        <v>800</v>
      </c>
      <c r="O34" s="20"/>
      <c r="P34" s="20"/>
      <c r="Q34" s="20"/>
    </row>
    <row r="35" ht="21" customHeight="1" spans="1:17">
      <c r="A35" s="81" t="s">
        <v>277</v>
      </c>
      <c r="B35" s="19" t="s">
        <v>525</v>
      </c>
      <c r="C35" s="19" t="s">
        <v>526</v>
      </c>
      <c r="D35" s="22" t="s">
        <v>500</v>
      </c>
      <c r="E35" s="82">
        <v>2</v>
      </c>
      <c r="F35" s="20">
        <v>50000</v>
      </c>
      <c r="G35" s="20">
        <v>50000</v>
      </c>
      <c r="H35" s="20"/>
      <c r="I35" s="20"/>
      <c r="J35" s="20"/>
      <c r="K35" s="20"/>
      <c r="L35" s="20">
        <v>50000</v>
      </c>
      <c r="M35" s="20"/>
      <c r="N35" s="20">
        <v>50000</v>
      </c>
      <c r="O35" s="20"/>
      <c r="P35" s="20"/>
      <c r="Q35" s="20"/>
    </row>
    <row r="36" ht="21" customHeight="1" spans="1:17">
      <c r="A36" s="81" t="s">
        <v>277</v>
      </c>
      <c r="B36" s="19" t="s">
        <v>527</v>
      </c>
      <c r="C36" s="19" t="s">
        <v>526</v>
      </c>
      <c r="D36" s="22" t="s">
        <v>500</v>
      </c>
      <c r="E36" s="82">
        <v>2</v>
      </c>
      <c r="F36" s="20">
        <v>8000</v>
      </c>
      <c r="G36" s="20">
        <v>8000</v>
      </c>
      <c r="H36" s="20"/>
      <c r="I36" s="20"/>
      <c r="J36" s="20"/>
      <c r="K36" s="20"/>
      <c r="L36" s="20">
        <v>8000</v>
      </c>
      <c r="M36" s="20"/>
      <c r="N36" s="20">
        <v>8000</v>
      </c>
      <c r="O36" s="20"/>
      <c r="P36" s="20"/>
      <c r="Q36" s="20"/>
    </row>
    <row r="37" ht="21" customHeight="1" spans="1:17">
      <c r="A37" s="81" t="s">
        <v>277</v>
      </c>
      <c r="B37" s="19" t="s">
        <v>528</v>
      </c>
      <c r="C37" s="19" t="s">
        <v>526</v>
      </c>
      <c r="D37" s="22" t="s">
        <v>500</v>
      </c>
      <c r="E37" s="82">
        <v>2</v>
      </c>
      <c r="F37" s="20">
        <v>3000</v>
      </c>
      <c r="G37" s="20">
        <v>3000</v>
      </c>
      <c r="H37" s="20"/>
      <c r="I37" s="20"/>
      <c r="J37" s="20"/>
      <c r="K37" s="20"/>
      <c r="L37" s="20">
        <v>3000</v>
      </c>
      <c r="M37" s="20"/>
      <c r="N37" s="20">
        <v>3000</v>
      </c>
      <c r="O37" s="20"/>
      <c r="P37" s="20"/>
      <c r="Q37" s="20"/>
    </row>
    <row r="38" ht="21" customHeight="1" spans="1:17">
      <c r="A38" s="81" t="s">
        <v>277</v>
      </c>
      <c r="B38" s="19" t="s">
        <v>529</v>
      </c>
      <c r="C38" s="19" t="s">
        <v>530</v>
      </c>
      <c r="D38" s="22" t="s">
        <v>500</v>
      </c>
      <c r="E38" s="82">
        <v>1</v>
      </c>
      <c r="F38" s="20">
        <v>150000</v>
      </c>
      <c r="G38" s="20">
        <v>150000</v>
      </c>
      <c r="H38" s="20"/>
      <c r="I38" s="20"/>
      <c r="J38" s="20"/>
      <c r="K38" s="20"/>
      <c r="L38" s="20">
        <v>150000</v>
      </c>
      <c r="M38" s="20"/>
      <c r="N38" s="20">
        <v>150000</v>
      </c>
      <c r="O38" s="20"/>
      <c r="P38" s="20"/>
      <c r="Q38" s="20"/>
    </row>
    <row r="39" ht="21" customHeight="1" spans="1:17">
      <c r="A39" s="81" t="s">
        <v>277</v>
      </c>
      <c r="B39" s="19" t="s">
        <v>531</v>
      </c>
      <c r="C39" s="19" t="s">
        <v>532</v>
      </c>
      <c r="D39" s="22" t="s">
        <v>500</v>
      </c>
      <c r="E39" s="82">
        <v>1</v>
      </c>
      <c r="F39" s="20">
        <v>28000</v>
      </c>
      <c r="G39" s="20">
        <v>28000</v>
      </c>
      <c r="H39" s="20"/>
      <c r="I39" s="20"/>
      <c r="J39" s="20"/>
      <c r="K39" s="20"/>
      <c r="L39" s="20">
        <v>28000</v>
      </c>
      <c r="M39" s="20"/>
      <c r="N39" s="20">
        <v>28000</v>
      </c>
      <c r="O39" s="20"/>
      <c r="P39" s="20"/>
      <c r="Q39" s="20"/>
    </row>
    <row r="40" ht="21" customHeight="1" spans="1:17">
      <c r="A40" s="81" t="s">
        <v>277</v>
      </c>
      <c r="B40" s="19" t="s">
        <v>533</v>
      </c>
      <c r="C40" s="19" t="s">
        <v>503</v>
      </c>
      <c r="D40" s="22" t="s">
        <v>534</v>
      </c>
      <c r="E40" s="82">
        <v>2</v>
      </c>
      <c r="F40" s="20">
        <v>18000</v>
      </c>
      <c r="G40" s="20">
        <v>18000</v>
      </c>
      <c r="H40" s="20"/>
      <c r="I40" s="20"/>
      <c r="J40" s="20"/>
      <c r="K40" s="20"/>
      <c r="L40" s="20">
        <v>18000</v>
      </c>
      <c r="M40" s="20"/>
      <c r="N40" s="20">
        <v>18000</v>
      </c>
      <c r="O40" s="20"/>
      <c r="P40" s="20"/>
      <c r="Q40" s="20"/>
    </row>
    <row r="41" ht="21" customHeight="1" spans="1:17">
      <c r="A41" s="81" t="s">
        <v>277</v>
      </c>
      <c r="B41" s="19" t="s">
        <v>535</v>
      </c>
      <c r="C41" s="19" t="s">
        <v>503</v>
      </c>
      <c r="D41" s="22" t="s">
        <v>500</v>
      </c>
      <c r="E41" s="82">
        <v>1</v>
      </c>
      <c r="F41" s="20">
        <v>3350</v>
      </c>
      <c r="G41" s="20">
        <v>3350</v>
      </c>
      <c r="H41" s="20"/>
      <c r="I41" s="20"/>
      <c r="J41" s="20"/>
      <c r="K41" s="20"/>
      <c r="L41" s="20">
        <v>3350</v>
      </c>
      <c r="M41" s="20"/>
      <c r="N41" s="20">
        <v>3350</v>
      </c>
      <c r="O41" s="20"/>
      <c r="P41" s="20"/>
      <c r="Q41" s="20"/>
    </row>
    <row r="42" ht="21" customHeight="1" spans="1:17">
      <c r="A42" s="81" t="s">
        <v>277</v>
      </c>
      <c r="B42" s="19" t="s">
        <v>536</v>
      </c>
      <c r="C42" s="19" t="s">
        <v>503</v>
      </c>
      <c r="D42" s="22" t="s">
        <v>500</v>
      </c>
      <c r="E42" s="82">
        <v>1</v>
      </c>
      <c r="F42" s="20">
        <v>490000</v>
      </c>
      <c r="G42" s="20">
        <v>490000</v>
      </c>
      <c r="H42" s="20"/>
      <c r="I42" s="20"/>
      <c r="J42" s="20"/>
      <c r="K42" s="20"/>
      <c r="L42" s="20">
        <v>490000</v>
      </c>
      <c r="M42" s="20"/>
      <c r="N42" s="20">
        <v>490000</v>
      </c>
      <c r="O42" s="20"/>
      <c r="P42" s="20"/>
      <c r="Q42" s="20"/>
    </row>
    <row r="43" ht="21" customHeight="1" spans="1:17">
      <c r="A43" s="81" t="s">
        <v>277</v>
      </c>
      <c r="B43" s="19" t="s">
        <v>537</v>
      </c>
      <c r="C43" s="19" t="s">
        <v>503</v>
      </c>
      <c r="D43" s="22" t="s">
        <v>500</v>
      </c>
      <c r="E43" s="82">
        <v>1</v>
      </c>
      <c r="F43" s="20">
        <v>150</v>
      </c>
      <c r="G43" s="20">
        <v>150</v>
      </c>
      <c r="H43" s="20"/>
      <c r="I43" s="20"/>
      <c r="J43" s="20"/>
      <c r="K43" s="20"/>
      <c r="L43" s="20">
        <v>150</v>
      </c>
      <c r="M43" s="20"/>
      <c r="N43" s="20">
        <v>150</v>
      </c>
      <c r="O43" s="20"/>
      <c r="P43" s="20"/>
      <c r="Q43" s="20"/>
    </row>
    <row r="44" ht="21" customHeight="1" spans="1:17">
      <c r="A44" s="81" t="s">
        <v>277</v>
      </c>
      <c r="B44" s="19" t="s">
        <v>538</v>
      </c>
      <c r="C44" s="19" t="s">
        <v>503</v>
      </c>
      <c r="D44" s="22" t="s">
        <v>500</v>
      </c>
      <c r="E44" s="82">
        <v>1</v>
      </c>
      <c r="F44" s="20">
        <v>3650</v>
      </c>
      <c r="G44" s="20">
        <v>3650</v>
      </c>
      <c r="H44" s="20"/>
      <c r="I44" s="20"/>
      <c r="J44" s="20"/>
      <c r="K44" s="20"/>
      <c r="L44" s="20">
        <v>3650</v>
      </c>
      <c r="M44" s="20"/>
      <c r="N44" s="20">
        <v>3650</v>
      </c>
      <c r="O44" s="20"/>
      <c r="P44" s="20"/>
      <c r="Q44" s="20"/>
    </row>
    <row r="45" ht="21" customHeight="1" spans="1:17">
      <c r="A45" s="81" t="s">
        <v>277</v>
      </c>
      <c r="B45" s="19" t="s">
        <v>539</v>
      </c>
      <c r="C45" s="19" t="s">
        <v>503</v>
      </c>
      <c r="D45" s="22" t="s">
        <v>500</v>
      </c>
      <c r="E45" s="82">
        <v>1</v>
      </c>
      <c r="F45" s="20">
        <v>6500</v>
      </c>
      <c r="G45" s="20">
        <v>6500</v>
      </c>
      <c r="H45" s="20"/>
      <c r="I45" s="20"/>
      <c r="J45" s="20"/>
      <c r="K45" s="20"/>
      <c r="L45" s="20">
        <v>6500</v>
      </c>
      <c r="M45" s="20"/>
      <c r="N45" s="20">
        <v>6500</v>
      </c>
      <c r="O45" s="20"/>
      <c r="P45" s="20"/>
      <c r="Q45" s="20"/>
    </row>
    <row r="46" ht="21" customHeight="1" spans="1:17">
      <c r="A46" s="81" t="s">
        <v>277</v>
      </c>
      <c r="B46" s="19" t="s">
        <v>540</v>
      </c>
      <c r="C46" s="19" t="s">
        <v>503</v>
      </c>
      <c r="D46" s="22" t="s">
        <v>524</v>
      </c>
      <c r="E46" s="82">
        <v>4</v>
      </c>
      <c r="F46" s="20">
        <v>3600</v>
      </c>
      <c r="G46" s="20">
        <v>3600</v>
      </c>
      <c r="H46" s="20"/>
      <c r="I46" s="20"/>
      <c r="J46" s="20"/>
      <c r="K46" s="20"/>
      <c r="L46" s="20">
        <v>3600</v>
      </c>
      <c r="M46" s="20"/>
      <c r="N46" s="20">
        <v>3600</v>
      </c>
      <c r="O46" s="20"/>
      <c r="P46" s="20"/>
      <c r="Q46" s="20"/>
    </row>
    <row r="47" ht="21" customHeight="1" spans="1:17">
      <c r="A47" s="81" t="s">
        <v>277</v>
      </c>
      <c r="B47" s="19" t="s">
        <v>541</v>
      </c>
      <c r="C47" s="19" t="s">
        <v>503</v>
      </c>
      <c r="D47" s="22" t="s">
        <v>500</v>
      </c>
      <c r="E47" s="82">
        <v>1</v>
      </c>
      <c r="F47" s="20">
        <v>22500</v>
      </c>
      <c r="G47" s="20">
        <v>22500</v>
      </c>
      <c r="H47" s="20"/>
      <c r="I47" s="20"/>
      <c r="J47" s="20"/>
      <c r="K47" s="20"/>
      <c r="L47" s="20">
        <v>22500</v>
      </c>
      <c r="M47" s="20"/>
      <c r="N47" s="20">
        <v>22500</v>
      </c>
      <c r="O47" s="20"/>
      <c r="P47" s="20"/>
      <c r="Q47" s="20"/>
    </row>
    <row r="48" ht="21" customHeight="1" spans="1:17">
      <c r="A48" s="81" t="s">
        <v>277</v>
      </c>
      <c r="B48" s="19" t="s">
        <v>542</v>
      </c>
      <c r="C48" s="19" t="s">
        <v>503</v>
      </c>
      <c r="D48" s="22" t="s">
        <v>534</v>
      </c>
      <c r="E48" s="82">
        <v>4</v>
      </c>
      <c r="F48" s="20">
        <v>17750</v>
      </c>
      <c r="G48" s="20">
        <v>17750</v>
      </c>
      <c r="H48" s="20"/>
      <c r="I48" s="20"/>
      <c r="J48" s="20"/>
      <c r="K48" s="20"/>
      <c r="L48" s="20">
        <v>17750</v>
      </c>
      <c r="M48" s="20"/>
      <c r="N48" s="20">
        <v>17750</v>
      </c>
      <c r="O48" s="20"/>
      <c r="P48" s="20"/>
      <c r="Q48" s="20"/>
    </row>
    <row r="49" ht="21" customHeight="1" spans="1:17">
      <c r="A49" s="81" t="s">
        <v>277</v>
      </c>
      <c r="B49" s="19" t="s">
        <v>543</v>
      </c>
      <c r="C49" s="19" t="s">
        <v>503</v>
      </c>
      <c r="D49" s="22" t="s">
        <v>500</v>
      </c>
      <c r="E49" s="82">
        <v>1</v>
      </c>
      <c r="F49" s="20">
        <v>1000</v>
      </c>
      <c r="G49" s="20">
        <v>1000</v>
      </c>
      <c r="H49" s="20"/>
      <c r="I49" s="20"/>
      <c r="J49" s="20"/>
      <c r="K49" s="20"/>
      <c r="L49" s="20">
        <v>1000</v>
      </c>
      <c r="M49" s="20"/>
      <c r="N49" s="20">
        <v>1000</v>
      </c>
      <c r="O49" s="20"/>
      <c r="P49" s="20"/>
      <c r="Q49" s="20"/>
    </row>
    <row r="50" ht="21" customHeight="1" spans="1:17">
      <c r="A50" s="81" t="s">
        <v>277</v>
      </c>
      <c r="B50" s="19" t="s">
        <v>544</v>
      </c>
      <c r="C50" s="19" t="s">
        <v>503</v>
      </c>
      <c r="D50" s="22" t="s">
        <v>534</v>
      </c>
      <c r="E50" s="82">
        <v>18</v>
      </c>
      <c r="F50" s="20">
        <v>41400</v>
      </c>
      <c r="G50" s="20">
        <v>41400</v>
      </c>
      <c r="H50" s="20"/>
      <c r="I50" s="20"/>
      <c r="J50" s="20"/>
      <c r="K50" s="20"/>
      <c r="L50" s="20">
        <v>41400</v>
      </c>
      <c r="M50" s="20"/>
      <c r="N50" s="20">
        <v>41400</v>
      </c>
      <c r="O50" s="20"/>
      <c r="P50" s="20"/>
      <c r="Q50" s="20"/>
    </row>
    <row r="51" ht="21" customHeight="1" spans="1:17">
      <c r="A51" s="81" t="s">
        <v>277</v>
      </c>
      <c r="B51" s="19" t="s">
        <v>545</v>
      </c>
      <c r="C51" s="19" t="s">
        <v>503</v>
      </c>
      <c r="D51" s="22" t="s">
        <v>534</v>
      </c>
      <c r="E51" s="82">
        <v>17</v>
      </c>
      <c r="F51" s="20">
        <v>29750</v>
      </c>
      <c r="G51" s="20">
        <v>29750</v>
      </c>
      <c r="H51" s="20"/>
      <c r="I51" s="20"/>
      <c r="J51" s="20"/>
      <c r="K51" s="20"/>
      <c r="L51" s="20">
        <v>29750</v>
      </c>
      <c r="M51" s="20"/>
      <c r="N51" s="20">
        <v>29750</v>
      </c>
      <c r="O51" s="20"/>
      <c r="P51" s="20"/>
      <c r="Q51" s="20"/>
    </row>
    <row r="52" ht="21" customHeight="1" spans="1:17">
      <c r="A52" s="81" t="s">
        <v>277</v>
      </c>
      <c r="B52" s="19" t="s">
        <v>546</v>
      </c>
      <c r="C52" s="19" t="s">
        <v>503</v>
      </c>
      <c r="D52" s="22" t="s">
        <v>534</v>
      </c>
      <c r="E52" s="82">
        <v>1</v>
      </c>
      <c r="F52" s="20">
        <v>418200</v>
      </c>
      <c r="G52" s="20">
        <v>418200</v>
      </c>
      <c r="H52" s="20"/>
      <c r="I52" s="20"/>
      <c r="J52" s="20"/>
      <c r="K52" s="20"/>
      <c r="L52" s="20">
        <v>418200</v>
      </c>
      <c r="M52" s="20"/>
      <c r="N52" s="20">
        <v>418200</v>
      </c>
      <c r="O52" s="20"/>
      <c r="P52" s="20"/>
      <c r="Q52" s="20"/>
    </row>
    <row r="53" ht="21" customHeight="1" spans="1:17">
      <c r="A53" s="81" t="s">
        <v>277</v>
      </c>
      <c r="B53" s="19" t="s">
        <v>547</v>
      </c>
      <c r="C53" s="19" t="s">
        <v>503</v>
      </c>
      <c r="D53" s="22" t="s">
        <v>534</v>
      </c>
      <c r="E53" s="82">
        <v>1</v>
      </c>
      <c r="F53" s="20">
        <v>121900</v>
      </c>
      <c r="G53" s="20">
        <v>121900</v>
      </c>
      <c r="H53" s="20"/>
      <c r="I53" s="20"/>
      <c r="J53" s="20"/>
      <c r="K53" s="20"/>
      <c r="L53" s="20">
        <v>121900</v>
      </c>
      <c r="M53" s="20"/>
      <c r="N53" s="20">
        <v>121900</v>
      </c>
      <c r="O53" s="20"/>
      <c r="P53" s="20"/>
      <c r="Q53" s="20"/>
    </row>
    <row r="54" ht="21" customHeight="1" spans="1:17">
      <c r="A54" s="81" t="s">
        <v>277</v>
      </c>
      <c r="B54" s="19" t="s">
        <v>548</v>
      </c>
      <c r="C54" s="19" t="s">
        <v>503</v>
      </c>
      <c r="D54" s="22" t="s">
        <v>500</v>
      </c>
      <c r="E54" s="82">
        <v>2</v>
      </c>
      <c r="F54" s="20">
        <v>5400</v>
      </c>
      <c r="G54" s="20">
        <v>5400</v>
      </c>
      <c r="H54" s="20"/>
      <c r="I54" s="20"/>
      <c r="J54" s="20"/>
      <c r="K54" s="20"/>
      <c r="L54" s="20">
        <v>5400</v>
      </c>
      <c r="M54" s="20"/>
      <c r="N54" s="20">
        <v>5400</v>
      </c>
      <c r="O54" s="20"/>
      <c r="P54" s="20"/>
      <c r="Q54" s="20"/>
    </row>
    <row r="55" ht="21" customHeight="1" spans="1:17">
      <c r="A55" s="81" t="s">
        <v>277</v>
      </c>
      <c r="B55" s="19" t="s">
        <v>549</v>
      </c>
      <c r="C55" s="19" t="s">
        <v>503</v>
      </c>
      <c r="D55" s="22" t="s">
        <v>500</v>
      </c>
      <c r="E55" s="82">
        <v>1</v>
      </c>
      <c r="F55" s="20">
        <v>5200</v>
      </c>
      <c r="G55" s="20">
        <v>5200</v>
      </c>
      <c r="H55" s="20"/>
      <c r="I55" s="20"/>
      <c r="J55" s="20"/>
      <c r="K55" s="20"/>
      <c r="L55" s="20">
        <v>5200</v>
      </c>
      <c r="M55" s="20"/>
      <c r="N55" s="20">
        <v>5200</v>
      </c>
      <c r="O55" s="20"/>
      <c r="P55" s="20"/>
      <c r="Q55" s="20"/>
    </row>
    <row r="56" ht="21" customHeight="1" spans="1:17">
      <c r="A56" s="81" t="s">
        <v>277</v>
      </c>
      <c r="B56" s="19" t="s">
        <v>550</v>
      </c>
      <c r="C56" s="19" t="s">
        <v>503</v>
      </c>
      <c r="D56" s="22" t="s">
        <v>500</v>
      </c>
      <c r="E56" s="82">
        <v>1</v>
      </c>
      <c r="F56" s="20">
        <v>1050</v>
      </c>
      <c r="G56" s="20">
        <v>1050</v>
      </c>
      <c r="H56" s="20"/>
      <c r="I56" s="20"/>
      <c r="J56" s="20"/>
      <c r="K56" s="20"/>
      <c r="L56" s="20">
        <v>1050</v>
      </c>
      <c r="M56" s="20"/>
      <c r="N56" s="20">
        <v>1050</v>
      </c>
      <c r="O56" s="20"/>
      <c r="P56" s="20"/>
      <c r="Q56" s="20"/>
    </row>
    <row r="57" ht="21" customHeight="1" spans="1:17">
      <c r="A57" s="81" t="s">
        <v>277</v>
      </c>
      <c r="B57" s="19" t="s">
        <v>551</v>
      </c>
      <c r="C57" s="19" t="s">
        <v>503</v>
      </c>
      <c r="D57" s="22" t="s">
        <v>534</v>
      </c>
      <c r="E57" s="82">
        <v>1</v>
      </c>
      <c r="F57" s="20">
        <v>64000</v>
      </c>
      <c r="G57" s="20">
        <v>64000</v>
      </c>
      <c r="H57" s="20"/>
      <c r="I57" s="20"/>
      <c r="J57" s="20"/>
      <c r="K57" s="20"/>
      <c r="L57" s="20">
        <v>64000</v>
      </c>
      <c r="M57" s="20"/>
      <c r="N57" s="20">
        <v>64000</v>
      </c>
      <c r="O57" s="20"/>
      <c r="P57" s="20"/>
      <c r="Q57" s="20"/>
    </row>
    <row r="58" ht="21" customHeight="1" spans="1:17">
      <c r="A58" s="81" t="s">
        <v>277</v>
      </c>
      <c r="B58" s="19" t="s">
        <v>552</v>
      </c>
      <c r="C58" s="19" t="s">
        <v>503</v>
      </c>
      <c r="D58" s="22" t="s">
        <v>500</v>
      </c>
      <c r="E58" s="82">
        <v>1</v>
      </c>
      <c r="F58" s="20">
        <v>1650</v>
      </c>
      <c r="G58" s="20">
        <v>1650</v>
      </c>
      <c r="H58" s="20"/>
      <c r="I58" s="20"/>
      <c r="J58" s="20"/>
      <c r="K58" s="20"/>
      <c r="L58" s="20">
        <v>1650</v>
      </c>
      <c r="M58" s="20"/>
      <c r="N58" s="20">
        <v>1650</v>
      </c>
      <c r="O58" s="20"/>
      <c r="P58" s="20"/>
      <c r="Q58" s="20"/>
    </row>
    <row r="59" ht="21" customHeight="1" spans="1:17">
      <c r="A59" s="81" t="s">
        <v>277</v>
      </c>
      <c r="B59" s="19" t="s">
        <v>553</v>
      </c>
      <c r="C59" s="19" t="s">
        <v>503</v>
      </c>
      <c r="D59" s="22" t="s">
        <v>500</v>
      </c>
      <c r="E59" s="82">
        <v>1</v>
      </c>
      <c r="F59" s="20">
        <v>77500</v>
      </c>
      <c r="G59" s="20">
        <v>77500</v>
      </c>
      <c r="H59" s="20"/>
      <c r="I59" s="20"/>
      <c r="J59" s="20"/>
      <c r="K59" s="20"/>
      <c r="L59" s="20">
        <v>77500</v>
      </c>
      <c r="M59" s="20"/>
      <c r="N59" s="20">
        <v>77500</v>
      </c>
      <c r="O59" s="20"/>
      <c r="P59" s="20"/>
      <c r="Q59" s="20"/>
    </row>
    <row r="60" ht="21" customHeight="1" spans="1:17">
      <c r="A60" s="81" t="s">
        <v>277</v>
      </c>
      <c r="B60" s="19" t="s">
        <v>554</v>
      </c>
      <c r="C60" s="19" t="s">
        <v>503</v>
      </c>
      <c r="D60" s="22" t="s">
        <v>534</v>
      </c>
      <c r="E60" s="82">
        <v>1</v>
      </c>
      <c r="F60" s="20">
        <v>75000</v>
      </c>
      <c r="G60" s="20">
        <v>75000</v>
      </c>
      <c r="H60" s="20"/>
      <c r="I60" s="20"/>
      <c r="J60" s="20"/>
      <c r="K60" s="20"/>
      <c r="L60" s="20">
        <v>75000</v>
      </c>
      <c r="M60" s="20"/>
      <c r="N60" s="20">
        <v>75000</v>
      </c>
      <c r="O60" s="20"/>
      <c r="P60" s="20"/>
      <c r="Q60" s="20"/>
    </row>
    <row r="61" ht="21" customHeight="1" spans="1:17">
      <c r="A61" s="81" t="s">
        <v>277</v>
      </c>
      <c r="B61" s="19" t="s">
        <v>555</v>
      </c>
      <c r="C61" s="19" t="s">
        <v>503</v>
      </c>
      <c r="D61" s="22" t="s">
        <v>500</v>
      </c>
      <c r="E61" s="82">
        <v>2</v>
      </c>
      <c r="F61" s="20">
        <v>13000</v>
      </c>
      <c r="G61" s="20">
        <v>13000</v>
      </c>
      <c r="H61" s="20"/>
      <c r="I61" s="20"/>
      <c r="J61" s="20"/>
      <c r="K61" s="20"/>
      <c r="L61" s="20">
        <v>13000</v>
      </c>
      <c r="M61" s="20"/>
      <c r="N61" s="20">
        <v>13000</v>
      </c>
      <c r="O61" s="20"/>
      <c r="P61" s="20"/>
      <c r="Q61" s="20"/>
    </row>
    <row r="62" ht="21" customHeight="1" spans="1:17">
      <c r="A62" s="81" t="s">
        <v>277</v>
      </c>
      <c r="B62" s="19" t="s">
        <v>556</v>
      </c>
      <c r="C62" s="19" t="s">
        <v>503</v>
      </c>
      <c r="D62" s="22" t="s">
        <v>500</v>
      </c>
      <c r="E62" s="82">
        <v>1</v>
      </c>
      <c r="F62" s="20">
        <v>21000</v>
      </c>
      <c r="G62" s="20">
        <v>21000</v>
      </c>
      <c r="H62" s="20"/>
      <c r="I62" s="20"/>
      <c r="J62" s="20"/>
      <c r="K62" s="20"/>
      <c r="L62" s="20">
        <v>21000</v>
      </c>
      <c r="M62" s="20"/>
      <c r="N62" s="20">
        <v>21000</v>
      </c>
      <c r="O62" s="20"/>
      <c r="P62" s="20"/>
      <c r="Q62" s="20"/>
    </row>
    <row r="63" ht="21" customHeight="1" spans="1:17">
      <c r="A63" s="81" t="s">
        <v>277</v>
      </c>
      <c r="B63" s="19" t="s">
        <v>557</v>
      </c>
      <c r="C63" s="19" t="s">
        <v>503</v>
      </c>
      <c r="D63" s="22" t="s">
        <v>500</v>
      </c>
      <c r="E63" s="82">
        <v>2</v>
      </c>
      <c r="F63" s="20">
        <v>5300</v>
      </c>
      <c r="G63" s="20">
        <v>5300</v>
      </c>
      <c r="H63" s="20"/>
      <c r="I63" s="20"/>
      <c r="J63" s="20"/>
      <c r="K63" s="20"/>
      <c r="L63" s="20">
        <v>5300</v>
      </c>
      <c r="M63" s="20"/>
      <c r="N63" s="20">
        <v>5300</v>
      </c>
      <c r="O63" s="20"/>
      <c r="P63" s="20"/>
      <c r="Q63" s="20"/>
    </row>
    <row r="64" ht="21" customHeight="1" spans="1:17">
      <c r="A64" s="81" t="s">
        <v>277</v>
      </c>
      <c r="B64" s="19" t="s">
        <v>558</v>
      </c>
      <c r="C64" s="19" t="s">
        <v>503</v>
      </c>
      <c r="D64" s="22" t="s">
        <v>500</v>
      </c>
      <c r="E64" s="82">
        <v>2</v>
      </c>
      <c r="F64" s="20">
        <v>18000</v>
      </c>
      <c r="G64" s="20">
        <v>18000</v>
      </c>
      <c r="H64" s="20"/>
      <c r="I64" s="20"/>
      <c r="J64" s="20"/>
      <c r="K64" s="20"/>
      <c r="L64" s="20">
        <v>18000</v>
      </c>
      <c r="M64" s="20"/>
      <c r="N64" s="20">
        <v>18000</v>
      </c>
      <c r="O64" s="20"/>
      <c r="P64" s="20"/>
      <c r="Q64" s="20"/>
    </row>
    <row r="65" ht="21" customHeight="1" spans="1:17">
      <c r="A65" s="81" t="s">
        <v>277</v>
      </c>
      <c r="B65" s="19" t="s">
        <v>559</v>
      </c>
      <c r="C65" s="19" t="s">
        <v>503</v>
      </c>
      <c r="D65" s="22" t="s">
        <v>500</v>
      </c>
      <c r="E65" s="82">
        <v>1</v>
      </c>
      <c r="F65" s="20">
        <v>49000</v>
      </c>
      <c r="G65" s="20">
        <v>49000</v>
      </c>
      <c r="H65" s="20"/>
      <c r="I65" s="20"/>
      <c r="J65" s="20"/>
      <c r="K65" s="20"/>
      <c r="L65" s="20">
        <v>49000</v>
      </c>
      <c r="M65" s="20"/>
      <c r="N65" s="20">
        <v>49000</v>
      </c>
      <c r="O65" s="20"/>
      <c r="P65" s="20"/>
      <c r="Q65" s="20"/>
    </row>
    <row r="66" ht="21" customHeight="1" spans="1:17">
      <c r="A66" s="81" t="s">
        <v>277</v>
      </c>
      <c r="B66" s="19" t="s">
        <v>560</v>
      </c>
      <c r="C66" s="19" t="s">
        <v>503</v>
      </c>
      <c r="D66" s="22" t="s">
        <v>500</v>
      </c>
      <c r="E66" s="82">
        <v>1</v>
      </c>
      <c r="F66" s="20">
        <v>34000</v>
      </c>
      <c r="G66" s="20">
        <v>34000</v>
      </c>
      <c r="H66" s="20"/>
      <c r="I66" s="20"/>
      <c r="J66" s="20"/>
      <c r="K66" s="20"/>
      <c r="L66" s="20">
        <v>34000</v>
      </c>
      <c r="M66" s="20"/>
      <c r="N66" s="20">
        <v>34000</v>
      </c>
      <c r="O66" s="20"/>
      <c r="P66" s="20"/>
      <c r="Q66" s="20"/>
    </row>
    <row r="67" ht="21" customHeight="1" spans="1:17">
      <c r="A67" s="81" t="s">
        <v>277</v>
      </c>
      <c r="B67" s="19" t="s">
        <v>561</v>
      </c>
      <c r="C67" s="19" t="s">
        <v>503</v>
      </c>
      <c r="D67" s="22" t="s">
        <v>500</v>
      </c>
      <c r="E67" s="82">
        <v>1</v>
      </c>
      <c r="F67" s="20">
        <v>119000</v>
      </c>
      <c r="G67" s="20">
        <v>119000</v>
      </c>
      <c r="H67" s="20"/>
      <c r="I67" s="20"/>
      <c r="J67" s="20"/>
      <c r="K67" s="20"/>
      <c r="L67" s="20">
        <v>119000</v>
      </c>
      <c r="M67" s="20"/>
      <c r="N67" s="20">
        <v>119000</v>
      </c>
      <c r="O67" s="20"/>
      <c r="P67" s="20"/>
      <c r="Q67" s="20"/>
    </row>
    <row r="68" ht="21" customHeight="1" spans="1:17">
      <c r="A68" s="81" t="s">
        <v>277</v>
      </c>
      <c r="B68" s="19" t="s">
        <v>562</v>
      </c>
      <c r="C68" s="19" t="s">
        <v>503</v>
      </c>
      <c r="D68" s="22" t="s">
        <v>524</v>
      </c>
      <c r="E68" s="82">
        <v>10</v>
      </c>
      <c r="F68" s="20">
        <v>34000</v>
      </c>
      <c r="G68" s="20">
        <v>34000</v>
      </c>
      <c r="H68" s="20"/>
      <c r="I68" s="20"/>
      <c r="J68" s="20"/>
      <c r="K68" s="20"/>
      <c r="L68" s="20">
        <v>34000</v>
      </c>
      <c r="M68" s="20"/>
      <c r="N68" s="20">
        <v>34000</v>
      </c>
      <c r="O68" s="20"/>
      <c r="P68" s="20"/>
      <c r="Q68" s="20"/>
    </row>
    <row r="69" ht="21" customHeight="1" spans="1:17">
      <c r="A69" s="81" t="s">
        <v>277</v>
      </c>
      <c r="B69" s="19" t="s">
        <v>563</v>
      </c>
      <c r="C69" s="19" t="s">
        <v>503</v>
      </c>
      <c r="D69" s="22" t="s">
        <v>500</v>
      </c>
      <c r="E69" s="82">
        <v>6</v>
      </c>
      <c r="F69" s="20">
        <v>142500</v>
      </c>
      <c r="G69" s="20">
        <v>142500</v>
      </c>
      <c r="H69" s="20"/>
      <c r="I69" s="20"/>
      <c r="J69" s="20"/>
      <c r="K69" s="20"/>
      <c r="L69" s="20">
        <v>142500</v>
      </c>
      <c r="M69" s="20"/>
      <c r="N69" s="20">
        <v>142500</v>
      </c>
      <c r="O69" s="20"/>
      <c r="P69" s="20"/>
      <c r="Q69" s="20"/>
    </row>
    <row r="70" ht="21" customHeight="1" spans="1:17">
      <c r="A70" s="81" t="s">
        <v>277</v>
      </c>
      <c r="B70" s="19" t="s">
        <v>564</v>
      </c>
      <c r="C70" s="19" t="s">
        <v>503</v>
      </c>
      <c r="D70" s="22" t="s">
        <v>534</v>
      </c>
      <c r="E70" s="82">
        <v>1</v>
      </c>
      <c r="F70" s="20">
        <v>70000</v>
      </c>
      <c r="G70" s="20">
        <v>70000</v>
      </c>
      <c r="H70" s="20"/>
      <c r="I70" s="20"/>
      <c r="J70" s="20"/>
      <c r="K70" s="20"/>
      <c r="L70" s="20">
        <v>70000</v>
      </c>
      <c r="M70" s="20"/>
      <c r="N70" s="20">
        <v>70000</v>
      </c>
      <c r="O70" s="20"/>
      <c r="P70" s="20"/>
      <c r="Q70" s="20"/>
    </row>
    <row r="71" ht="21" customHeight="1" spans="1:17">
      <c r="A71" s="81" t="s">
        <v>277</v>
      </c>
      <c r="B71" s="19" t="s">
        <v>565</v>
      </c>
      <c r="C71" s="19" t="s">
        <v>503</v>
      </c>
      <c r="D71" s="22" t="s">
        <v>500</v>
      </c>
      <c r="E71" s="82">
        <v>1</v>
      </c>
      <c r="F71" s="20">
        <v>28500</v>
      </c>
      <c r="G71" s="20">
        <v>28500</v>
      </c>
      <c r="H71" s="20"/>
      <c r="I71" s="20"/>
      <c r="J71" s="20"/>
      <c r="K71" s="20"/>
      <c r="L71" s="20">
        <v>28500</v>
      </c>
      <c r="M71" s="20"/>
      <c r="N71" s="20">
        <v>28500</v>
      </c>
      <c r="O71" s="20"/>
      <c r="P71" s="20"/>
      <c r="Q71" s="20"/>
    </row>
    <row r="72" ht="21" customHeight="1" spans="1:17">
      <c r="A72" s="81" t="s">
        <v>277</v>
      </c>
      <c r="B72" s="19" t="s">
        <v>566</v>
      </c>
      <c r="C72" s="19" t="s">
        <v>503</v>
      </c>
      <c r="D72" s="22" t="s">
        <v>500</v>
      </c>
      <c r="E72" s="82">
        <v>2</v>
      </c>
      <c r="F72" s="20">
        <v>90000</v>
      </c>
      <c r="G72" s="20">
        <v>90000</v>
      </c>
      <c r="H72" s="20"/>
      <c r="I72" s="20"/>
      <c r="J72" s="20"/>
      <c r="K72" s="20"/>
      <c r="L72" s="20">
        <v>90000</v>
      </c>
      <c r="M72" s="20"/>
      <c r="N72" s="20">
        <v>90000</v>
      </c>
      <c r="O72" s="20"/>
      <c r="P72" s="20"/>
      <c r="Q72" s="20"/>
    </row>
    <row r="73" ht="21" customHeight="1" spans="1:17">
      <c r="A73" s="81" t="s">
        <v>277</v>
      </c>
      <c r="B73" s="19" t="s">
        <v>567</v>
      </c>
      <c r="C73" s="19" t="s">
        <v>503</v>
      </c>
      <c r="D73" s="22" t="s">
        <v>500</v>
      </c>
      <c r="E73" s="82">
        <v>1</v>
      </c>
      <c r="F73" s="20">
        <v>27000</v>
      </c>
      <c r="G73" s="20">
        <v>27000</v>
      </c>
      <c r="H73" s="20"/>
      <c r="I73" s="20"/>
      <c r="J73" s="20"/>
      <c r="K73" s="20"/>
      <c r="L73" s="20">
        <v>27000</v>
      </c>
      <c r="M73" s="20"/>
      <c r="N73" s="20">
        <v>27000</v>
      </c>
      <c r="O73" s="20"/>
      <c r="P73" s="20"/>
      <c r="Q73" s="20"/>
    </row>
    <row r="74" ht="21" customHeight="1" spans="1:17">
      <c r="A74" s="81" t="s">
        <v>277</v>
      </c>
      <c r="B74" s="19" t="s">
        <v>568</v>
      </c>
      <c r="C74" s="19" t="s">
        <v>503</v>
      </c>
      <c r="D74" s="22" t="s">
        <v>500</v>
      </c>
      <c r="E74" s="82">
        <v>1</v>
      </c>
      <c r="F74" s="20">
        <v>13000</v>
      </c>
      <c r="G74" s="20">
        <v>13000</v>
      </c>
      <c r="H74" s="20"/>
      <c r="I74" s="20"/>
      <c r="J74" s="20"/>
      <c r="K74" s="20"/>
      <c r="L74" s="20">
        <v>13000</v>
      </c>
      <c r="M74" s="20"/>
      <c r="N74" s="20">
        <v>13000</v>
      </c>
      <c r="O74" s="20"/>
      <c r="P74" s="20"/>
      <c r="Q74" s="20"/>
    </row>
    <row r="75" ht="21" customHeight="1" spans="1:17">
      <c r="A75" s="81" t="s">
        <v>277</v>
      </c>
      <c r="B75" s="19" t="s">
        <v>569</v>
      </c>
      <c r="C75" s="19" t="s">
        <v>503</v>
      </c>
      <c r="D75" s="22" t="s">
        <v>500</v>
      </c>
      <c r="E75" s="82">
        <v>1</v>
      </c>
      <c r="F75" s="20">
        <v>27500</v>
      </c>
      <c r="G75" s="20">
        <v>27500</v>
      </c>
      <c r="H75" s="20"/>
      <c r="I75" s="20"/>
      <c r="J75" s="20"/>
      <c r="K75" s="20"/>
      <c r="L75" s="20">
        <v>27500</v>
      </c>
      <c r="M75" s="20"/>
      <c r="N75" s="20">
        <v>27500</v>
      </c>
      <c r="O75" s="20"/>
      <c r="P75" s="20"/>
      <c r="Q75" s="20"/>
    </row>
    <row r="76" ht="21" customHeight="1" spans="1:17">
      <c r="A76" s="81" t="s">
        <v>277</v>
      </c>
      <c r="B76" s="19" t="s">
        <v>570</v>
      </c>
      <c r="C76" s="19" t="s">
        <v>503</v>
      </c>
      <c r="D76" s="22" t="s">
        <v>500</v>
      </c>
      <c r="E76" s="82">
        <v>1</v>
      </c>
      <c r="F76" s="20">
        <v>14000</v>
      </c>
      <c r="G76" s="20">
        <v>14000</v>
      </c>
      <c r="H76" s="20"/>
      <c r="I76" s="20"/>
      <c r="J76" s="20"/>
      <c r="K76" s="20"/>
      <c r="L76" s="20">
        <v>14000</v>
      </c>
      <c r="M76" s="20"/>
      <c r="N76" s="20">
        <v>14000</v>
      </c>
      <c r="O76" s="20"/>
      <c r="P76" s="20"/>
      <c r="Q76" s="20"/>
    </row>
    <row r="77" ht="21" customHeight="1" spans="1:17">
      <c r="A77" s="81" t="s">
        <v>277</v>
      </c>
      <c r="B77" s="19" t="s">
        <v>571</v>
      </c>
      <c r="C77" s="19" t="s">
        <v>503</v>
      </c>
      <c r="D77" s="22" t="s">
        <v>500</v>
      </c>
      <c r="E77" s="82">
        <v>1</v>
      </c>
      <c r="F77" s="20">
        <v>29000</v>
      </c>
      <c r="G77" s="20">
        <v>29000</v>
      </c>
      <c r="H77" s="20"/>
      <c r="I77" s="20"/>
      <c r="J77" s="20"/>
      <c r="K77" s="20"/>
      <c r="L77" s="20">
        <v>29000</v>
      </c>
      <c r="M77" s="20"/>
      <c r="N77" s="20">
        <v>29000</v>
      </c>
      <c r="O77" s="20"/>
      <c r="P77" s="20"/>
      <c r="Q77" s="20"/>
    </row>
    <row r="78" ht="21" customHeight="1" spans="1:17">
      <c r="A78" s="81" t="s">
        <v>277</v>
      </c>
      <c r="B78" s="19" t="s">
        <v>572</v>
      </c>
      <c r="C78" s="19" t="s">
        <v>503</v>
      </c>
      <c r="D78" s="22" t="s">
        <v>500</v>
      </c>
      <c r="E78" s="82">
        <v>1</v>
      </c>
      <c r="F78" s="20">
        <v>49500</v>
      </c>
      <c r="G78" s="20">
        <v>49500</v>
      </c>
      <c r="H78" s="20"/>
      <c r="I78" s="20"/>
      <c r="J78" s="20"/>
      <c r="K78" s="20"/>
      <c r="L78" s="20">
        <v>49500</v>
      </c>
      <c r="M78" s="20"/>
      <c r="N78" s="20">
        <v>49500</v>
      </c>
      <c r="O78" s="20"/>
      <c r="P78" s="20"/>
      <c r="Q78" s="20"/>
    </row>
    <row r="79" ht="21" customHeight="1" spans="1:17">
      <c r="A79" s="81" t="s">
        <v>277</v>
      </c>
      <c r="B79" s="19" t="s">
        <v>573</v>
      </c>
      <c r="C79" s="19" t="s">
        <v>503</v>
      </c>
      <c r="D79" s="22" t="s">
        <v>500</v>
      </c>
      <c r="E79" s="82">
        <v>1</v>
      </c>
      <c r="F79" s="20">
        <v>1450</v>
      </c>
      <c r="G79" s="20">
        <v>1450</v>
      </c>
      <c r="H79" s="20"/>
      <c r="I79" s="20"/>
      <c r="J79" s="20"/>
      <c r="K79" s="20"/>
      <c r="L79" s="20">
        <v>1450</v>
      </c>
      <c r="M79" s="20"/>
      <c r="N79" s="20">
        <v>1450</v>
      </c>
      <c r="O79" s="20"/>
      <c r="P79" s="20"/>
      <c r="Q79" s="20"/>
    </row>
    <row r="80" ht="21" customHeight="1" spans="1:17">
      <c r="A80" s="81" t="s">
        <v>277</v>
      </c>
      <c r="B80" s="19" t="s">
        <v>574</v>
      </c>
      <c r="C80" s="19" t="s">
        <v>503</v>
      </c>
      <c r="D80" s="22" t="s">
        <v>500</v>
      </c>
      <c r="E80" s="82">
        <v>1</v>
      </c>
      <c r="F80" s="20">
        <v>7600</v>
      </c>
      <c r="G80" s="20">
        <v>7600</v>
      </c>
      <c r="H80" s="20"/>
      <c r="I80" s="20"/>
      <c r="J80" s="20"/>
      <c r="K80" s="20"/>
      <c r="L80" s="20">
        <v>7600</v>
      </c>
      <c r="M80" s="20"/>
      <c r="N80" s="20">
        <v>7600</v>
      </c>
      <c r="O80" s="20"/>
      <c r="P80" s="20"/>
      <c r="Q80" s="20"/>
    </row>
    <row r="81" ht="21" customHeight="1" spans="1:17">
      <c r="A81" s="81" t="s">
        <v>277</v>
      </c>
      <c r="B81" s="19" t="s">
        <v>575</v>
      </c>
      <c r="C81" s="19" t="s">
        <v>503</v>
      </c>
      <c r="D81" s="22" t="s">
        <v>500</v>
      </c>
      <c r="E81" s="82">
        <v>2</v>
      </c>
      <c r="F81" s="20">
        <v>28000</v>
      </c>
      <c r="G81" s="20">
        <v>28000</v>
      </c>
      <c r="H81" s="20"/>
      <c r="I81" s="20"/>
      <c r="J81" s="20"/>
      <c r="K81" s="20"/>
      <c r="L81" s="20">
        <v>28000</v>
      </c>
      <c r="M81" s="20"/>
      <c r="N81" s="20">
        <v>28000</v>
      </c>
      <c r="O81" s="20"/>
      <c r="P81" s="20"/>
      <c r="Q81" s="20"/>
    </row>
    <row r="82" ht="21" customHeight="1" spans="1:17">
      <c r="A82" s="81" t="s">
        <v>277</v>
      </c>
      <c r="B82" s="19" t="s">
        <v>576</v>
      </c>
      <c r="C82" s="19" t="s">
        <v>503</v>
      </c>
      <c r="D82" s="22" t="s">
        <v>500</v>
      </c>
      <c r="E82" s="82">
        <v>1</v>
      </c>
      <c r="F82" s="20">
        <v>125000</v>
      </c>
      <c r="G82" s="20">
        <v>125000</v>
      </c>
      <c r="H82" s="20"/>
      <c r="I82" s="20"/>
      <c r="J82" s="20"/>
      <c r="K82" s="20"/>
      <c r="L82" s="20">
        <v>125000</v>
      </c>
      <c r="M82" s="20"/>
      <c r="N82" s="20">
        <v>125000</v>
      </c>
      <c r="O82" s="20"/>
      <c r="P82" s="20"/>
      <c r="Q82" s="20"/>
    </row>
    <row r="83" ht="21" customHeight="1" spans="1:17">
      <c r="A83" s="81" t="s">
        <v>277</v>
      </c>
      <c r="B83" s="19" t="s">
        <v>577</v>
      </c>
      <c r="C83" s="19" t="s">
        <v>503</v>
      </c>
      <c r="D83" s="22" t="s">
        <v>500</v>
      </c>
      <c r="E83" s="82">
        <v>1</v>
      </c>
      <c r="F83" s="20">
        <v>15000</v>
      </c>
      <c r="G83" s="20">
        <v>15000</v>
      </c>
      <c r="H83" s="20"/>
      <c r="I83" s="20"/>
      <c r="J83" s="20"/>
      <c r="K83" s="20"/>
      <c r="L83" s="20">
        <v>15000</v>
      </c>
      <c r="M83" s="20"/>
      <c r="N83" s="20">
        <v>15000</v>
      </c>
      <c r="O83" s="20"/>
      <c r="P83" s="20"/>
      <c r="Q83" s="20"/>
    </row>
    <row r="84" ht="21" customHeight="1" spans="1:17">
      <c r="A84" s="81" t="s">
        <v>277</v>
      </c>
      <c r="B84" s="19" t="s">
        <v>578</v>
      </c>
      <c r="C84" s="19" t="s">
        <v>503</v>
      </c>
      <c r="D84" s="22" t="s">
        <v>500</v>
      </c>
      <c r="E84" s="82">
        <v>1</v>
      </c>
      <c r="F84" s="20">
        <v>4950</v>
      </c>
      <c r="G84" s="20">
        <v>4950</v>
      </c>
      <c r="H84" s="20"/>
      <c r="I84" s="20"/>
      <c r="J84" s="20"/>
      <c r="K84" s="20"/>
      <c r="L84" s="20">
        <v>4950</v>
      </c>
      <c r="M84" s="20"/>
      <c r="N84" s="20">
        <v>4950</v>
      </c>
      <c r="O84" s="20"/>
      <c r="P84" s="20"/>
      <c r="Q84" s="20"/>
    </row>
    <row r="85" ht="21" customHeight="1" spans="1:17">
      <c r="A85" s="81" t="s">
        <v>277</v>
      </c>
      <c r="B85" s="19" t="s">
        <v>579</v>
      </c>
      <c r="C85" s="19" t="s">
        <v>503</v>
      </c>
      <c r="D85" s="22" t="s">
        <v>500</v>
      </c>
      <c r="E85" s="82">
        <v>1</v>
      </c>
      <c r="F85" s="20">
        <v>2150</v>
      </c>
      <c r="G85" s="20">
        <v>2150</v>
      </c>
      <c r="H85" s="20"/>
      <c r="I85" s="20"/>
      <c r="J85" s="20"/>
      <c r="K85" s="20"/>
      <c r="L85" s="20">
        <v>2150</v>
      </c>
      <c r="M85" s="20"/>
      <c r="N85" s="20">
        <v>2150</v>
      </c>
      <c r="O85" s="20"/>
      <c r="P85" s="20"/>
      <c r="Q85" s="20"/>
    </row>
    <row r="86" ht="21" customHeight="1" spans="1:17">
      <c r="A86" s="81" t="s">
        <v>277</v>
      </c>
      <c r="B86" s="19" t="s">
        <v>580</v>
      </c>
      <c r="C86" s="19" t="s">
        <v>503</v>
      </c>
      <c r="D86" s="22" t="s">
        <v>500</v>
      </c>
      <c r="E86" s="82">
        <v>1</v>
      </c>
      <c r="F86" s="20">
        <v>4450</v>
      </c>
      <c r="G86" s="20">
        <v>4450</v>
      </c>
      <c r="H86" s="20"/>
      <c r="I86" s="20"/>
      <c r="J86" s="20"/>
      <c r="K86" s="20"/>
      <c r="L86" s="20">
        <v>4450</v>
      </c>
      <c r="M86" s="20"/>
      <c r="N86" s="20">
        <v>4450</v>
      </c>
      <c r="O86" s="20"/>
      <c r="P86" s="20"/>
      <c r="Q86" s="20"/>
    </row>
    <row r="87" ht="21" customHeight="1" spans="1:17">
      <c r="A87" s="81" t="s">
        <v>277</v>
      </c>
      <c r="B87" s="19" t="s">
        <v>581</v>
      </c>
      <c r="C87" s="19" t="s">
        <v>503</v>
      </c>
      <c r="D87" s="22" t="s">
        <v>500</v>
      </c>
      <c r="E87" s="82">
        <v>1</v>
      </c>
      <c r="F87" s="20">
        <v>3200</v>
      </c>
      <c r="G87" s="20">
        <v>3200</v>
      </c>
      <c r="H87" s="20"/>
      <c r="I87" s="20"/>
      <c r="J87" s="20"/>
      <c r="K87" s="20"/>
      <c r="L87" s="20">
        <v>3200</v>
      </c>
      <c r="M87" s="20"/>
      <c r="N87" s="20">
        <v>3200</v>
      </c>
      <c r="O87" s="20"/>
      <c r="P87" s="20"/>
      <c r="Q87" s="20"/>
    </row>
    <row r="88" ht="21" customHeight="1" spans="1:17">
      <c r="A88" s="81" t="s">
        <v>277</v>
      </c>
      <c r="B88" s="19" t="s">
        <v>582</v>
      </c>
      <c r="C88" s="19" t="s">
        <v>503</v>
      </c>
      <c r="D88" s="22" t="s">
        <v>534</v>
      </c>
      <c r="E88" s="82">
        <v>1</v>
      </c>
      <c r="F88" s="20">
        <v>140000</v>
      </c>
      <c r="G88" s="20">
        <v>140000</v>
      </c>
      <c r="H88" s="20"/>
      <c r="I88" s="20"/>
      <c r="J88" s="20"/>
      <c r="K88" s="20"/>
      <c r="L88" s="20">
        <v>140000</v>
      </c>
      <c r="M88" s="20"/>
      <c r="N88" s="20">
        <v>140000</v>
      </c>
      <c r="O88" s="20"/>
      <c r="P88" s="20"/>
      <c r="Q88" s="20"/>
    </row>
    <row r="89" ht="21" customHeight="1" spans="1:17">
      <c r="A89" s="81" t="s">
        <v>277</v>
      </c>
      <c r="B89" s="19" t="s">
        <v>583</v>
      </c>
      <c r="C89" s="19" t="s">
        <v>503</v>
      </c>
      <c r="D89" s="22" t="s">
        <v>534</v>
      </c>
      <c r="E89" s="82">
        <v>1</v>
      </c>
      <c r="F89" s="20">
        <v>65500</v>
      </c>
      <c r="G89" s="20">
        <v>65500</v>
      </c>
      <c r="H89" s="20"/>
      <c r="I89" s="20"/>
      <c r="J89" s="20"/>
      <c r="K89" s="20"/>
      <c r="L89" s="20">
        <v>65500</v>
      </c>
      <c r="M89" s="20"/>
      <c r="N89" s="20">
        <v>65500</v>
      </c>
      <c r="O89" s="20"/>
      <c r="P89" s="20"/>
      <c r="Q89" s="20"/>
    </row>
    <row r="90" ht="21" customHeight="1" spans="1:17">
      <c r="A90" s="81" t="s">
        <v>277</v>
      </c>
      <c r="B90" s="19" t="s">
        <v>584</v>
      </c>
      <c r="C90" s="19" t="s">
        <v>503</v>
      </c>
      <c r="D90" s="22" t="s">
        <v>500</v>
      </c>
      <c r="E90" s="82">
        <v>1</v>
      </c>
      <c r="F90" s="20">
        <v>8350</v>
      </c>
      <c r="G90" s="20">
        <v>8350</v>
      </c>
      <c r="H90" s="20"/>
      <c r="I90" s="20"/>
      <c r="J90" s="20"/>
      <c r="K90" s="20"/>
      <c r="L90" s="20">
        <v>8350</v>
      </c>
      <c r="M90" s="20"/>
      <c r="N90" s="20">
        <v>8350</v>
      </c>
      <c r="O90" s="20"/>
      <c r="P90" s="20"/>
      <c r="Q90" s="20"/>
    </row>
    <row r="91" ht="21" customHeight="1" spans="1:17">
      <c r="A91" s="81" t="s">
        <v>277</v>
      </c>
      <c r="B91" s="19" t="s">
        <v>585</v>
      </c>
      <c r="C91" s="19" t="s">
        <v>503</v>
      </c>
      <c r="D91" s="22" t="s">
        <v>500</v>
      </c>
      <c r="E91" s="82">
        <v>1</v>
      </c>
      <c r="F91" s="20">
        <v>39000</v>
      </c>
      <c r="G91" s="20">
        <v>39000</v>
      </c>
      <c r="H91" s="20"/>
      <c r="I91" s="20"/>
      <c r="J91" s="20"/>
      <c r="K91" s="20"/>
      <c r="L91" s="20">
        <v>39000</v>
      </c>
      <c r="M91" s="20"/>
      <c r="N91" s="20">
        <v>39000</v>
      </c>
      <c r="O91" s="20"/>
      <c r="P91" s="20"/>
      <c r="Q91" s="20"/>
    </row>
    <row r="92" ht="21" customHeight="1" spans="1:17">
      <c r="A92" s="81" t="s">
        <v>277</v>
      </c>
      <c r="B92" s="19" t="s">
        <v>586</v>
      </c>
      <c r="C92" s="19" t="s">
        <v>503</v>
      </c>
      <c r="D92" s="22" t="s">
        <v>500</v>
      </c>
      <c r="E92" s="82">
        <v>1</v>
      </c>
      <c r="F92" s="20">
        <v>1350</v>
      </c>
      <c r="G92" s="20">
        <v>1350</v>
      </c>
      <c r="H92" s="20"/>
      <c r="I92" s="20"/>
      <c r="J92" s="20"/>
      <c r="K92" s="20"/>
      <c r="L92" s="20">
        <v>1350</v>
      </c>
      <c r="M92" s="20"/>
      <c r="N92" s="20">
        <v>1350</v>
      </c>
      <c r="O92" s="20"/>
      <c r="P92" s="20"/>
      <c r="Q92" s="20"/>
    </row>
    <row r="93" ht="21" customHeight="1" spans="1:17">
      <c r="A93" s="81" t="s">
        <v>277</v>
      </c>
      <c r="B93" s="19" t="s">
        <v>587</v>
      </c>
      <c r="C93" s="19" t="s">
        <v>503</v>
      </c>
      <c r="D93" s="22" t="s">
        <v>500</v>
      </c>
      <c r="E93" s="82">
        <v>6</v>
      </c>
      <c r="F93" s="20">
        <v>4500</v>
      </c>
      <c r="G93" s="20">
        <v>4500</v>
      </c>
      <c r="H93" s="20"/>
      <c r="I93" s="20"/>
      <c r="J93" s="20"/>
      <c r="K93" s="20"/>
      <c r="L93" s="20">
        <v>4500</v>
      </c>
      <c r="M93" s="20"/>
      <c r="N93" s="20">
        <v>4500</v>
      </c>
      <c r="O93" s="20"/>
      <c r="P93" s="20"/>
      <c r="Q93" s="20"/>
    </row>
    <row r="94" ht="21" customHeight="1" spans="1:17">
      <c r="A94" s="81" t="s">
        <v>277</v>
      </c>
      <c r="B94" s="19" t="s">
        <v>588</v>
      </c>
      <c r="C94" s="19" t="s">
        <v>503</v>
      </c>
      <c r="D94" s="22" t="s">
        <v>500</v>
      </c>
      <c r="E94" s="82">
        <v>1</v>
      </c>
      <c r="F94" s="20">
        <v>21400</v>
      </c>
      <c r="G94" s="20">
        <v>21400</v>
      </c>
      <c r="H94" s="20"/>
      <c r="I94" s="20"/>
      <c r="J94" s="20"/>
      <c r="K94" s="20"/>
      <c r="L94" s="20">
        <v>21400</v>
      </c>
      <c r="M94" s="20"/>
      <c r="N94" s="20">
        <v>21400</v>
      </c>
      <c r="O94" s="20"/>
      <c r="P94" s="20"/>
      <c r="Q94" s="20"/>
    </row>
    <row r="95" ht="21" customHeight="1" spans="1:17">
      <c r="A95" s="81" t="s">
        <v>277</v>
      </c>
      <c r="B95" s="19" t="s">
        <v>589</v>
      </c>
      <c r="C95" s="19" t="s">
        <v>503</v>
      </c>
      <c r="D95" s="22" t="s">
        <v>500</v>
      </c>
      <c r="E95" s="82">
        <v>1</v>
      </c>
      <c r="F95" s="20">
        <v>1270</v>
      </c>
      <c r="G95" s="20">
        <v>1270</v>
      </c>
      <c r="H95" s="20"/>
      <c r="I95" s="20"/>
      <c r="J95" s="20"/>
      <c r="K95" s="20"/>
      <c r="L95" s="20">
        <v>1270</v>
      </c>
      <c r="M95" s="20"/>
      <c r="N95" s="20">
        <v>1270</v>
      </c>
      <c r="O95" s="20"/>
      <c r="P95" s="20"/>
      <c r="Q95" s="20"/>
    </row>
    <row r="96" ht="21" customHeight="1" spans="1:17">
      <c r="A96" s="81" t="s">
        <v>277</v>
      </c>
      <c r="B96" s="19" t="s">
        <v>590</v>
      </c>
      <c r="C96" s="19" t="s">
        <v>503</v>
      </c>
      <c r="D96" s="22" t="s">
        <v>534</v>
      </c>
      <c r="E96" s="82">
        <v>1</v>
      </c>
      <c r="F96" s="20">
        <v>27500</v>
      </c>
      <c r="G96" s="20">
        <v>27500</v>
      </c>
      <c r="H96" s="20"/>
      <c r="I96" s="20"/>
      <c r="J96" s="20"/>
      <c r="K96" s="20"/>
      <c r="L96" s="20">
        <v>27500</v>
      </c>
      <c r="M96" s="20"/>
      <c r="N96" s="20">
        <v>27500</v>
      </c>
      <c r="O96" s="20"/>
      <c r="P96" s="20"/>
      <c r="Q96" s="20"/>
    </row>
    <row r="97" ht="21" customHeight="1" spans="1:17">
      <c r="A97" s="81" t="s">
        <v>277</v>
      </c>
      <c r="B97" s="19" t="s">
        <v>591</v>
      </c>
      <c r="C97" s="19" t="s">
        <v>503</v>
      </c>
      <c r="D97" s="22" t="s">
        <v>500</v>
      </c>
      <c r="E97" s="82">
        <v>1</v>
      </c>
      <c r="F97" s="20">
        <v>1950</v>
      </c>
      <c r="G97" s="20">
        <v>1950</v>
      </c>
      <c r="H97" s="20"/>
      <c r="I97" s="20"/>
      <c r="J97" s="20"/>
      <c r="K97" s="20"/>
      <c r="L97" s="20">
        <v>1950</v>
      </c>
      <c r="M97" s="20"/>
      <c r="N97" s="20">
        <v>1950</v>
      </c>
      <c r="O97" s="20"/>
      <c r="P97" s="20"/>
      <c r="Q97" s="20"/>
    </row>
    <row r="98" ht="21" customHeight="1" spans="1:17">
      <c r="A98" s="81" t="s">
        <v>277</v>
      </c>
      <c r="B98" s="19" t="s">
        <v>592</v>
      </c>
      <c r="C98" s="19" t="s">
        <v>503</v>
      </c>
      <c r="D98" s="22" t="s">
        <v>500</v>
      </c>
      <c r="E98" s="82">
        <v>1</v>
      </c>
      <c r="F98" s="20">
        <v>65000</v>
      </c>
      <c r="G98" s="20">
        <v>65000</v>
      </c>
      <c r="H98" s="20"/>
      <c r="I98" s="20"/>
      <c r="J98" s="20"/>
      <c r="K98" s="20"/>
      <c r="L98" s="20">
        <v>65000</v>
      </c>
      <c r="M98" s="20"/>
      <c r="N98" s="20">
        <v>65000</v>
      </c>
      <c r="O98" s="20"/>
      <c r="P98" s="20"/>
      <c r="Q98" s="20"/>
    </row>
    <row r="99" ht="21" customHeight="1" spans="1:17">
      <c r="A99" s="81" t="s">
        <v>277</v>
      </c>
      <c r="B99" s="19" t="s">
        <v>593</v>
      </c>
      <c r="C99" s="19" t="s">
        <v>503</v>
      </c>
      <c r="D99" s="22" t="s">
        <v>500</v>
      </c>
      <c r="E99" s="82">
        <v>1</v>
      </c>
      <c r="F99" s="20">
        <v>1900</v>
      </c>
      <c r="G99" s="20">
        <v>1900</v>
      </c>
      <c r="H99" s="20"/>
      <c r="I99" s="20"/>
      <c r="J99" s="20"/>
      <c r="K99" s="20"/>
      <c r="L99" s="20">
        <v>1900</v>
      </c>
      <c r="M99" s="20"/>
      <c r="N99" s="20">
        <v>1900</v>
      </c>
      <c r="O99" s="20"/>
      <c r="P99" s="20"/>
      <c r="Q99" s="20"/>
    </row>
    <row r="100" ht="21" customHeight="1" spans="1:17">
      <c r="A100" s="81" t="s">
        <v>277</v>
      </c>
      <c r="B100" s="19" t="s">
        <v>594</v>
      </c>
      <c r="C100" s="19" t="s">
        <v>503</v>
      </c>
      <c r="D100" s="22" t="s">
        <v>500</v>
      </c>
      <c r="E100" s="82">
        <v>2</v>
      </c>
      <c r="F100" s="20">
        <v>4800</v>
      </c>
      <c r="G100" s="20">
        <v>4800</v>
      </c>
      <c r="H100" s="20"/>
      <c r="I100" s="20"/>
      <c r="J100" s="20"/>
      <c r="K100" s="20"/>
      <c r="L100" s="20">
        <v>4800</v>
      </c>
      <c r="M100" s="20"/>
      <c r="N100" s="20">
        <v>4800</v>
      </c>
      <c r="O100" s="20"/>
      <c r="P100" s="20"/>
      <c r="Q100" s="20"/>
    </row>
    <row r="101" ht="21" customHeight="1" spans="1:17">
      <c r="A101" s="81" t="s">
        <v>277</v>
      </c>
      <c r="B101" s="19" t="s">
        <v>595</v>
      </c>
      <c r="C101" s="19" t="s">
        <v>503</v>
      </c>
      <c r="D101" s="22" t="s">
        <v>500</v>
      </c>
      <c r="E101" s="82">
        <v>1</v>
      </c>
      <c r="F101" s="20">
        <v>1245</v>
      </c>
      <c r="G101" s="20">
        <v>1245</v>
      </c>
      <c r="H101" s="20"/>
      <c r="I101" s="20"/>
      <c r="J101" s="20"/>
      <c r="K101" s="20"/>
      <c r="L101" s="20">
        <v>1245</v>
      </c>
      <c r="M101" s="20"/>
      <c r="N101" s="20">
        <v>1245</v>
      </c>
      <c r="O101" s="20"/>
      <c r="P101" s="20"/>
      <c r="Q101" s="20"/>
    </row>
    <row r="102" ht="21" customHeight="1" spans="1:17">
      <c r="A102" s="81" t="s">
        <v>277</v>
      </c>
      <c r="B102" s="19" t="s">
        <v>596</v>
      </c>
      <c r="C102" s="19" t="s">
        <v>503</v>
      </c>
      <c r="D102" s="22" t="s">
        <v>500</v>
      </c>
      <c r="E102" s="82">
        <v>1</v>
      </c>
      <c r="F102" s="20">
        <v>1200</v>
      </c>
      <c r="G102" s="20">
        <v>1200</v>
      </c>
      <c r="H102" s="20"/>
      <c r="I102" s="20"/>
      <c r="J102" s="20"/>
      <c r="K102" s="20"/>
      <c r="L102" s="20">
        <v>1200</v>
      </c>
      <c r="M102" s="20"/>
      <c r="N102" s="20">
        <v>1200</v>
      </c>
      <c r="O102" s="20"/>
      <c r="P102" s="20"/>
      <c r="Q102" s="20"/>
    </row>
    <row r="103" ht="21" customHeight="1" spans="1:17">
      <c r="A103" s="81" t="s">
        <v>277</v>
      </c>
      <c r="B103" s="19" t="s">
        <v>597</v>
      </c>
      <c r="C103" s="19" t="s">
        <v>503</v>
      </c>
      <c r="D103" s="22" t="s">
        <v>500</v>
      </c>
      <c r="E103" s="82">
        <v>1</v>
      </c>
      <c r="F103" s="20">
        <v>10000</v>
      </c>
      <c r="G103" s="20">
        <v>10000</v>
      </c>
      <c r="H103" s="20"/>
      <c r="I103" s="20"/>
      <c r="J103" s="20"/>
      <c r="K103" s="20"/>
      <c r="L103" s="20">
        <v>10000</v>
      </c>
      <c r="M103" s="20"/>
      <c r="N103" s="20">
        <v>10000</v>
      </c>
      <c r="O103" s="20"/>
      <c r="P103" s="20"/>
      <c r="Q103" s="20"/>
    </row>
    <row r="104" ht="21" customHeight="1" spans="1:17">
      <c r="A104" s="81" t="s">
        <v>277</v>
      </c>
      <c r="B104" s="19" t="s">
        <v>598</v>
      </c>
      <c r="C104" s="19" t="s">
        <v>503</v>
      </c>
      <c r="D104" s="22" t="s">
        <v>500</v>
      </c>
      <c r="E104" s="82">
        <v>2</v>
      </c>
      <c r="F104" s="20">
        <v>15000</v>
      </c>
      <c r="G104" s="20">
        <v>15000</v>
      </c>
      <c r="H104" s="20"/>
      <c r="I104" s="20"/>
      <c r="J104" s="20"/>
      <c r="K104" s="20"/>
      <c r="L104" s="20">
        <v>15000</v>
      </c>
      <c r="M104" s="20"/>
      <c r="N104" s="20">
        <v>15000</v>
      </c>
      <c r="O104" s="20"/>
      <c r="P104" s="20"/>
      <c r="Q104" s="20"/>
    </row>
    <row r="105" ht="21" customHeight="1" spans="1:17">
      <c r="A105" s="81" t="s">
        <v>277</v>
      </c>
      <c r="B105" s="19" t="s">
        <v>599</v>
      </c>
      <c r="C105" s="19" t="s">
        <v>503</v>
      </c>
      <c r="D105" s="22" t="s">
        <v>500</v>
      </c>
      <c r="E105" s="82">
        <v>1</v>
      </c>
      <c r="F105" s="20">
        <v>1350</v>
      </c>
      <c r="G105" s="20">
        <v>1350</v>
      </c>
      <c r="H105" s="20"/>
      <c r="I105" s="20"/>
      <c r="J105" s="20"/>
      <c r="K105" s="20"/>
      <c r="L105" s="20">
        <v>1350</v>
      </c>
      <c r="M105" s="20"/>
      <c r="N105" s="20">
        <v>1350</v>
      </c>
      <c r="O105" s="20"/>
      <c r="P105" s="20"/>
      <c r="Q105" s="20"/>
    </row>
    <row r="106" ht="21" customHeight="1" spans="1:17">
      <c r="A106" s="81" t="s">
        <v>277</v>
      </c>
      <c r="B106" s="19" t="s">
        <v>600</v>
      </c>
      <c r="C106" s="19" t="s">
        <v>503</v>
      </c>
      <c r="D106" s="22" t="s">
        <v>500</v>
      </c>
      <c r="E106" s="82">
        <v>1</v>
      </c>
      <c r="F106" s="20">
        <v>850</v>
      </c>
      <c r="G106" s="20">
        <v>850</v>
      </c>
      <c r="H106" s="20"/>
      <c r="I106" s="20"/>
      <c r="J106" s="20"/>
      <c r="K106" s="20"/>
      <c r="L106" s="20">
        <v>850</v>
      </c>
      <c r="M106" s="20"/>
      <c r="N106" s="20">
        <v>850</v>
      </c>
      <c r="O106" s="20"/>
      <c r="P106" s="20"/>
      <c r="Q106" s="20"/>
    </row>
    <row r="107" ht="21" customHeight="1" spans="1:17">
      <c r="A107" s="81" t="s">
        <v>277</v>
      </c>
      <c r="B107" s="19" t="s">
        <v>601</v>
      </c>
      <c r="C107" s="19" t="s">
        <v>503</v>
      </c>
      <c r="D107" s="22" t="s">
        <v>500</v>
      </c>
      <c r="E107" s="82">
        <v>1</v>
      </c>
      <c r="F107" s="20">
        <v>4350</v>
      </c>
      <c r="G107" s="20">
        <v>4350</v>
      </c>
      <c r="H107" s="20"/>
      <c r="I107" s="20"/>
      <c r="J107" s="20"/>
      <c r="K107" s="20"/>
      <c r="L107" s="20">
        <v>4350</v>
      </c>
      <c r="M107" s="20"/>
      <c r="N107" s="20">
        <v>4350</v>
      </c>
      <c r="O107" s="20"/>
      <c r="P107" s="20"/>
      <c r="Q107" s="20"/>
    </row>
    <row r="108" ht="21" customHeight="1" spans="1:17">
      <c r="A108" s="81" t="s">
        <v>277</v>
      </c>
      <c r="B108" s="19" t="s">
        <v>602</v>
      </c>
      <c r="C108" s="19" t="s">
        <v>503</v>
      </c>
      <c r="D108" s="22" t="s">
        <v>500</v>
      </c>
      <c r="E108" s="82">
        <v>1</v>
      </c>
      <c r="F108" s="20">
        <v>3950</v>
      </c>
      <c r="G108" s="20">
        <v>3950</v>
      </c>
      <c r="H108" s="20"/>
      <c r="I108" s="20"/>
      <c r="J108" s="20"/>
      <c r="K108" s="20"/>
      <c r="L108" s="20">
        <v>3950</v>
      </c>
      <c r="M108" s="20"/>
      <c r="N108" s="20">
        <v>3950</v>
      </c>
      <c r="O108" s="20"/>
      <c r="P108" s="20"/>
      <c r="Q108" s="20"/>
    </row>
    <row r="109" ht="21" customHeight="1" spans="1:17">
      <c r="A109" s="81" t="s">
        <v>277</v>
      </c>
      <c r="B109" s="19" t="s">
        <v>603</v>
      </c>
      <c r="C109" s="19" t="s">
        <v>503</v>
      </c>
      <c r="D109" s="22" t="s">
        <v>500</v>
      </c>
      <c r="E109" s="82">
        <v>1</v>
      </c>
      <c r="F109" s="20">
        <v>2250</v>
      </c>
      <c r="G109" s="20">
        <v>2250</v>
      </c>
      <c r="H109" s="20"/>
      <c r="I109" s="20"/>
      <c r="J109" s="20"/>
      <c r="K109" s="20"/>
      <c r="L109" s="20">
        <v>2250</v>
      </c>
      <c r="M109" s="20"/>
      <c r="N109" s="20">
        <v>2250</v>
      </c>
      <c r="O109" s="20"/>
      <c r="P109" s="20"/>
      <c r="Q109" s="20"/>
    </row>
    <row r="110" ht="21" customHeight="1" spans="1:17">
      <c r="A110" s="81" t="s">
        <v>277</v>
      </c>
      <c r="B110" s="19" t="s">
        <v>604</v>
      </c>
      <c r="C110" s="19" t="s">
        <v>503</v>
      </c>
      <c r="D110" s="22" t="s">
        <v>500</v>
      </c>
      <c r="E110" s="82">
        <v>1</v>
      </c>
      <c r="F110" s="20">
        <v>16400</v>
      </c>
      <c r="G110" s="20">
        <v>16400</v>
      </c>
      <c r="H110" s="20"/>
      <c r="I110" s="20"/>
      <c r="J110" s="20"/>
      <c r="K110" s="20"/>
      <c r="L110" s="20">
        <v>16400</v>
      </c>
      <c r="M110" s="20"/>
      <c r="N110" s="20">
        <v>16400</v>
      </c>
      <c r="O110" s="20"/>
      <c r="P110" s="20"/>
      <c r="Q110" s="20"/>
    </row>
    <row r="111" ht="21" customHeight="1" spans="1:17">
      <c r="A111" s="81" t="s">
        <v>277</v>
      </c>
      <c r="B111" s="19" t="s">
        <v>605</v>
      </c>
      <c r="C111" s="19" t="s">
        <v>503</v>
      </c>
      <c r="D111" s="22" t="s">
        <v>534</v>
      </c>
      <c r="E111" s="82">
        <v>1</v>
      </c>
      <c r="F111" s="20">
        <v>8000</v>
      </c>
      <c r="G111" s="20">
        <v>8000</v>
      </c>
      <c r="H111" s="20"/>
      <c r="I111" s="20"/>
      <c r="J111" s="20"/>
      <c r="K111" s="20"/>
      <c r="L111" s="20">
        <v>8000</v>
      </c>
      <c r="M111" s="20"/>
      <c r="N111" s="20">
        <v>8000</v>
      </c>
      <c r="O111" s="20"/>
      <c r="P111" s="20"/>
      <c r="Q111" s="20"/>
    </row>
    <row r="112" ht="21" customHeight="1" spans="1:17">
      <c r="A112" s="81" t="s">
        <v>277</v>
      </c>
      <c r="B112" s="19" t="s">
        <v>606</v>
      </c>
      <c r="C112" s="19" t="s">
        <v>503</v>
      </c>
      <c r="D112" s="22" t="s">
        <v>524</v>
      </c>
      <c r="E112" s="82">
        <v>4</v>
      </c>
      <c r="F112" s="20">
        <v>1000</v>
      </c>
      <c r="G112" s="20">
        <v>1000</v>
      </c>
      <c r="H112" s="20"/>
      <c r="I112" s="20"/>
      <c r="J112" s="20"/>
      <c r="K112" s="20"/>
      <c r="L112" s="20">
        <v>1000</v>
      </c>
      <c r="M112" s="20"/>
      <c r="N112" s="20">
        <v>1000</v>
      </c>
      <c r="O112" s="20"/>
      <c r="P112" s="20"/>
      <c r="Q112" s="20"/>
    </row>
    <row r="113" ht="21" customHeight="1" spans="1:17">
      <c r="A113" s="81" t="s">
        <v>277</v>
      </c>
      <c r="B113" s="19" t="s">
        <v>607</v>
      </c>
      <c r="C113" s="19" t="s">
        <v>503</v>
      </c>
      <c r="D113" s="22" t="s">
        <v>500</v>
      </c>
      <c r="E113" s="82">
        <v>1</v>
      </c>
      <c r="F113" s="20">
        <v>75000</v>
      </c>
      <c r="G113" s="20">
        <v>75000</v>
      </c>
      <c r="H113" s="20"/>
      <c r="I113" s="20"/>
      <c r="J113" s="20"/>
      <c r="K113" s="20"/>
      <c r="L113" s="20">
        <v>75000</v>
      </c>
      <c r="M113" s="20"/>
      <c r="N113" s="20">
        <v>75000</v>
      </c>
      <c r="O113" s="20"/>
      <c r="P113" s="20"/>
      <c r="Q113" s="20"/>
    </row>
    <row r="114" ht="21" customHeight="1" spans="1:17">
      <c r="A114" s="81" t="s">
        <v>277</v>
      </c>
      <c r="B114" s="19" t="s">
        <v>608</v>
      </c>
      <c r="C114" s="19" t="s">
        <v>503</v>
      </c>
      <c r="D114" s="22" t="s">
        <v>500</v>
      </c>
      <c r="E114" s="82">
        <v>1</v>
      </c>
      <c r="F114" s="20">
        <v>57500</v>
      </c>
      <c r="G114" s="20">
        <v>57500</v>
      </c>
      <c r="H114" s="20"/>
      <c r="I114" s="20"/>
      <c r="J114" s="20"/>
      <c r="K114" s="20"/>
      <c r="L114" s="20">
        <v>57500</v>
      </c>
      <c r="M114" s="20"/>
      <c r="N114" s="20">
        <v>57500</v>
      </c>
      <c r="O114" s="20"/>
      <c r="P114" s="20"/>
      <c r="Q114" s="20"/>
    </row>
    <row r="115" ht="21" customHeight="1" spans="1:17">
      <c r="A115" s="81" t="s">
        <v>277</v>
      </c>
      <c r="B115" s="19" t="s">
        <v>609</v>
      </c>
      <c r="C115" s="19" t="s">
        <v>503</v>
      </c>
      <c r="D115" s="22" t="s">
        <v>500</v>
      </c>
      <c r="E115" s="82">
        <v>1</v>
      </c>
      <c r="F115" s="20">
        <v>1050</v>
      </c>
      <c r="G115" s="20">
        <v>1050</v>
      </c>
      <c r="H115" s="20"/>
      <c r="I115" s="20"/>
      <c r="J115" s="20"/>
      <c r="K115" s="20"/>
      <c r="L115" s="20">
        <v>1050</v>
      </c>
      <c r="M115" s="20"/>
      <c r="N115" s="20">
        <v>1050</v>
      </c>
      <c r="O115" s="20"/>
      <c r="P115" s="20"/>
      <c r="Q115" s="20"/>
    </row>
    <row r="116" ht="21" customHeight="1" spans="1:17">
      <c r="A116" s="81" t="s">
        <v>277</v>
      </c>
      <c r="B116" s="19" t="s">
        <v>610</v>
      </c>
      <c r="C116" s="19" t="s">
        <v>503</v>
      </c>
      <c r="D116" s="22" t="s">
        <v>500</v>
      </c>
      <c r="E116" s="82">
        <v>1</v>
      </c>
      <c r="F116" s="20">
        <v>21000</v>
      </c>
      <c r="G116" s="20">
        <v>21000</v>
      </c>
      <c r="H116" s="20"/>
      <c r="I116" s="20"/>
      <c r="J116" s="20"/>
      <c r="K116" s="20"/>
      <c r="L116" s="20">
        <v>21000</v>
      </c>
      <c r="M116" s="20"/>
      <c r="N116" s="20">
        <v>21000</v>
      </c>
      <c r="O116" s="20"/>
      <c r="P116" s="20"/>
      <c r="Q116" s="20"/>
    </row>
    <row r="117" ht="21" customHeight="1" spans="1:17">
      <c r="A117" s="81" t="s">
        <v>277</v>
      </c>
      <c r="B117" s="19" t="s">
        <v>611</v>
      </c>
      <c r="C117" s="19" t="s">
        <v>503</v>
      </c>
      <c r="D117" s="22" t="s">
        <v>500</v>
      </c>
      <c r="E117" s="82">
        <v>2</v>
      </c>
      <c r="F117" s="20">
        <v>4300</v>
      </c>
      <c r="G117" s="20">
        <v>4300</v>
      </c>
      <c r="H117" s="20"/>
      <c r="I117" s="20"/>
      <c r="J117" s="20"/>
      <c r="K117" s="20"/>
      <c r="L117" s="20">
        <v>4300</v>
      </c>
      <c r="M117" s="20"/>
      <c r="N117" s="20">
        <v>4300</v>
      </c>
      <c r="O117" s="20"/>
      <c r="P117" s="20"/>
      <c r="Q117" s="20"/>
    </row>
    <row r="118" ht="21" customHeight="1" spans="1:17">
      <c r="A118" s="81" t="s">
        <v>277</v>
      </c>
      <c r="B118" s="19" t="s">
        <v>612</v>
      </c>
      <c r="C118" s="19" t="s">
        <v>503</v>
      </c>
      <c r="D118" s="22" t="s">
        <v>500</v>
      </c>
      <c r="E118" s="82">
        <v>1</v>
      </c>
      <c r="F118" s="20">
        <v>4500</v>
      </c>
      <c r="G118" s="20">
        <v>4500</v>
      </c>
      <c r="H118" s="20"/>
      <c r="I118" s="20"/>
      <c r="J118" s="20"/>
      <c r="K118" s="20"/>
      <c r="L118" s="20">
        <v>4500</v>
      </c>
      <c r="M118" s="20"/>
      <c r="N118" s="20">
        <v>4500</v>
      </c>
      <c r="O118" s="20"/>
      <c r="P118" s="20"/>
      <c r="Q118" s="20"/>
    </row>
    <row r="119" ht="21" customHeight="1" spans="1:17">
      <c r="A119" s="81" t="s">
        <v>277</v>
      </c>
      <c r="B119" s="19" t="s">
        <v>613</v>
      </c>
      <c r="C119" s="19" t="s">
        <v>503</v>
      </c>
      <c r="D119" s="22" t="s">
        <v>500</v>
      </c>
      <c r="E119" s="82">
        <v>1</v>
      </c>
      <c r="F119" s="20">
        <v>30000</v>
      </c>
      <c r="G119" s="20">
        <v>30000</v>
      </c>
      <c r="H119" s="20"/>
      <c r="I119" s="20"/>
      <c r="J119" s="20"/>
      <c r="K119" s="20"/>
      <c r="L119" s="20">
        <v>30000</v>
      </c>
      <c r="M119" s="20"/>
      <c r="N119" s="20">
        <v>30000</v>
      </c>
      <c r="O119" s="20"/>
      <c r="P119" s="20"/>
      <c r="Q119" s="20"/>
    </row>
    <row r="120" ht="21" customHeight="1" spans="1:17">
      <c r="A120" s="81" t="s">
        <v>277</v>
      </c>
      <c r="B120" s="19" t="s">
        <v>614</v>
      </c>
      <c r="C120" s="19" t="s">
        <v>503</v>
      </c>
      <c r="D120" s="22" t="s">
        <v>500</v>
      </c>
      <c r="E120" s="82">
        <v>1</v>
      </c>
      <c r="F120" s="20">
        <v>95000</v>
      </c>
      <c r="G120" s="20">
        <v>95000</v>
      </c>
      <c r="H120" s="20"/>
      <c r="I120" s="20"/>
      <c r="J120" s="20"/>
      <c r="K120" s="20"/>
      <c r="L120" s="20">
        <v>95000</v>
      </c>
      <c r="M120" s="20"/>
      <c r="N120" s="20">
        <v>95000</v>
      </c>
      <c r="O120" s="20"/>
      <c r="P120" s="20"/>
      <c r="Q120" s="20"/>
    </row>
    <row r="121" ht="21" customHeight="1" spans="1:17">
      <c r="A121" s="81" t="s">
        <v>277</v>
      </c>
      <c r="B121" s="19" t="s">
        <v>615</v>
      </c>
      <c r="C121" s="19" t="s">
        <v>503</v>
      </c>
      <c r="D121" s="22" t="s">
        <v>500</v>
      </c>
      <c r="E121" s="82">
        <v>1</v>
      </c>
      <c r="F121" s="20">
        <v>45000</v>
      </c>
      <c r="G121" s="20">
        <v>45000</v>
      </c>
      <c r="H121" s="20"/>
      <c r="I121" s="20"/>
      <c r="J121" s="20"/>
      <c r="K121" s="20"/>
      <c r="L121" s="20">
        <v>45000</v>
      </c>
      <c r="M121" s="20"/>
      <c r="N121" s="20">
        <v>45000</v>
      </c>
      <c r="O121" s="20"/>
      <c r="P121" s="20"/>
      <c r="Q121" s="20"/>
    </row>
    <row r="122" ht="21" customHeight="1" spans="1:17">
      <c r="A122" s="81" t="s">
        <v>277</v>
      </c>
      <c r="B122" s="19" t="s">
        <v>616</v>
      </c>
      <c r="C122" s="19" t="s">
        <v>503</v>
      </c>
      <c r="D122" s="22" t="s">
        <v>500</v>
      </c>
      <c r="E122" s="82">
        <v>1</v>
      </c>
      <c r="F122" s="20">
        <v>125000</v>
      </c>
      <c r="G122" s="20">
        <v>125000</v>
      </c>
      <c r="H122" s="20"/>
      <c r="I122" s="20"/>
      <c r="J122" s="20"/>
      <c r="K122" s="20"/>
      <c r="L122" s="20">
        <v>125000</v>
      </c>
      <c r="M122" s="20"/>
      <c r="N122" s="20">
        <v>125000</v>
      </c>
      <c r="O122" s="20"/>
      <c r="P122" s="20"/>
      <c r="Q122" s="20"/>
    </row>
    <row r="123" ht="21" customHeight="1" spans="1:17">
      <c r="A123" s="81" t="s">
        <v>277</v>
      </c>
      <c r="B123" s="19" t="s">
        <v>617</v>
      </c>
      <c r="C123" s="19" t="s">
        <v>503</v>
      </c>
      <c r="D123" s="22" t="s">
        <v>500</v>
      </c>
      <c r="E123" s="82">
        <v>1</v>
      </c>
      <c r="F123" s="20">
        <v>12650</v>
      </c>
      <c r="G123" s="20">
        <v>12650</v>
      </c>
      <c r="H123" s="20"/>
      <c r="I123" s="20"/>
      <c r="J123" s="20"/>
      <c r="K123" s="20"/>
      <c r="L123" s="20">
        <v>12650</v>
      </c>
      <c r="M123" s="20"/>
      <c r="N123" s="20">
        <v>12650</v>
      </c>
      <c r="O123" s="20"/>
      <c r="P123" s="20"/>
      <c r="Q123" s="20"/>
    </row>
    <row r="124" ht="21" customHeight="1" spans="1:17">
      <c r="A124" s="81" t="s">
        <v>277</v>
      </c>
      <c r="B124" s="19" t="s">
        <v>618</v>
      </c>
      <c r="C124" s="19" t="s">
        <v>503</v>
      </c>
      <c r="D124" s="22" t="s">
        <v>500</v>
      </c>
      <c r="E124" s="82">
        <v>2</v>
      </c>
      <c r="F124" s="20">
        <v>60000</v>
      </c>
      <c r="G124" s="20">
        <v>60000</v>
      </c>
      <c r="H124" s="20"/>
      <c r="I124" s="20"/>
      <c r="J124" s="20"/>
      <c r="K124" s="20"/>
      <c r="L124" s="20">
        <v>60000</v>
      </c>
      <c r="M124" s="20"/>
      <c r="N124" s="20">
        <v>60000</v>
      </c>
      <c r="O124" s="20"/>
      <c r="P124" s="20"/>
      <c r="Q124" s="20"/>
    </row>
    <row r="125" ht="21" customHeight="1" spans="1:17">
      <c r="A125" s="81" t="s">
        <v>277</v>
      </c>
      <c r="B125" s="19" t="s">
        <v>619</v>
      </c>
      <c r="C125" s="19" t="s">
        <v>503</v>
      </c>
      <c r="D125" s="22" t="s">
        <v>500</v>
      </c>
      <c r="E125" s="82">
        <v>1</v>
      </c>
      <c r="F125" s="20">
        <v>4850</v>
      </c>
      <c r="G125" s="20">
        <v>4850</v>
      </c>
      <c r="H125" s="20"/>
      <c r="I125" s="20"/>
      <c r="J125" s="20"/>
      <c r="K125" s="20"/>
      <c r="L125" s="20">
        <v>4850</v>
      </c>
      <c r="M125" s="20"/>
      <c r="N125" s="20">
        <v>4850</v>
      </c>
      <c r="O125" s="20"/>
      <c r="P125" s="20"/>
      <c r="Q125" s="20"/>
    </row>
    <row r="126" ht="21" customHeight="1" spans="1:17">
      <c r="A126" s="81" t="s">
        <v>277</v>
      </c>
      <c r="B126" s="19" t="s">
        <v>620</v>
      </c>
      <c r="C126" s="19" t="s">
        <v>503</v>
      </c>
      <c r="D126" s="22" t="s">
        <v>500</v>
      </c>
      <c r="E126" s="82">
        <v>1</v>
      </c>
      <c r="F126" s="20">
        <v>60000</v>
      </c>
      <c r="G126" s="20">
        <v>60000</v>
      </c>
      <c r="H126" s="20"/>
      <c r="I126" s="20"/>
      <c r="J126" s="20"/>
      <c r="K126" s="20"/>
      <c r="L126" s="20">
        <v>60000</v>
      </c>
      <c r="M126" s="20"/>
      <c r="N126" s="20">
        <v>60000</v>
      </c>
      <c r="O126" s="20"/>
      <c r="P126" s="20"/>
      <c r="Q126" s="20"/>
    </row>
    <row r="127" ht="21" customHeight="1" spans="1:17">
      <c r="A127" s="81" t="s">
        <v>277</v>
      </c>
      <c r="B127" s="19" t="s">
        <v>621</v>
      </c>
      <c r="C127" s="19" t="s">
        <v>503</v>
      </c>
      <c r="D127" s="22" t="s">
        <v>500</v>
      </c>
      <c r="E127" s="82">
        <v>1</v>
      </c>
      <c r="F127" s="20">
        <v>100000</v>
      </c>
      <c r="G127" s="20">
        <v>100000</v>
      </c>
      <c r="H127" s="20"/>
      <c r="I127" s="20"/>
      <c r="J127" s="20"/>
      <c r="K127" s="20"/>
      <c r="L127" s="20">
        <v>100000</v>
      </c>
      <c r="M127" s="20"/>
      <c r="N127" s="20">
        <v>100000</v>
      </c>
      <c r="O127" s="20"/>
      <c r="P127" s="20"/>
      <c r="Q127" s="20"/>
    </row>
    <row r="128" ht="21" customHeight="1" spans="1:17">
      <c r="A128" s="81" t="s">
        <v>277</v>
      </c>
      <c r="B128" s="19" t="s">
        <v>622</v>
      </c>
      <c r="C128" s="19" t="s">
        <v>503</v>
      </c>
      <c r="D128" s="22" t="s">
        <v>500</v>
      </c>
      <c r="E128" s="82">
        <v>1</v>
      </c>
      <c r="F128" s="20">
        <v>2475</v>
      </c>
      <c r="G128" s="20">
        <v>2475</v>
      </c>
      <c r="H128" s="20"/>
      <c r="I128" s="20"/>
      <c r="J128" s="20"/>
      <c r="K128" s="20"/>
      <c r="L128" s="20">
        <v>2475</v>
      </c>
      <c r="M128" s="20"/>
      <c r="N128" s="20">
        <v>2475</v>
      </c>
      <c r="O128" s="20"/>
      <c r="P128" s="20"/>
      <c r="Q128" s="20"/>
    </row>
    <row r="129" ht="21" customHeight="1" spans="1:17">
      <c r="A129" s="81" t="s">
        <v>277</v>
      </c>
      <c r="B129" s="19" t="s">
        <v>623</v>
      </c>
      <c r="C129" s="19" t="s">
        <v>503</v>
      </c>
      <c r="D129" s="22" t="s">
        <v>500</v>
      </c>
      <c r="E129" s="82">
        <v>1</v>
      </c>
      <c r="F129" s="20">
        <v>36000</v>
      </c>
      <c r="G129" s="20">
        <v>36000</v>
      </c>
      <c r="H129" s="20"/>
      <c r="I129" s="20"/>
      <c r="J129" s="20"/>
      <c r="K129" s="20"/>
      <c r="L129" s="20">
        <v>36000</v>
      </c>
      <c r="M129" s="20"/>
      <c r="N129" s="20">
        <v>36000</v>
      </c>
      <c r="O129" s="20"/>
      <c r="P129" s="20"/>
      <c r="Q129" s="20"/>
    </row>
    <row r="130" ht="21" customHeight="1" spans="1:17">
      <c r="A130" s="81" t="s">
        <v>277</v>
      </c>
      <c r="B130" s="19" t="s">
        <v>624</v>
      </c>
      <c r="C130" s="19" t="s">
        <v>503</v>
      </c>
      <c r="D130" s="22" t="s">
        <v>500</v>
      </c>
      <c r="E130" s="82">
        <v>2</v>
      </c>
      <c r="F130" s="20">
        <v>2700</v>
      </c>
      <c r="G130" s="20">
        <v>2700</v>
      </c>
      <c r="H130" s="20"/>
      <c r="I130" s="20"/>
      <c r="J130" s="20"/>
      <c r="K130" s="20"/>
      <c r="L130" s="20">
        <v>2700</v>
      </c>
      <c r="M130" s="20"/>
      <c r="N130" s="20">
        <v>2700</v>
      </c>
      <c r="O130" s="20"/>
      <c r="P130" s="20"/>
      <c r="Q130" s="20"/>
    </row>
    <row r="131" ht="21" customHeight="1" spans="1:17">
      <c r="A131" s="81" t="s">
        <v>277</v>
      </c>
      <c r="B131" s="19" t="s">
        <v>625</v>
      </c>
      <c r="C131" s="19" t="s">
        <v>503</v>
      </c>
      <c r="D131" s="22" t="s">
        <v>500</v>
      </c>
      <c r="E131" s="82">
        <v>2</v>
      </c>
      <c r="F131" s="20">
        <v>4700</v>
      </c>
      <c r="G131" s="20">
        <v>4700</v>
      </c>
      <c r="H131" s="20"/>
      <c r="I131" s="20"/>
      <c r="J131" s="20"/>
      <c r="K131" s="20"/>
      <c r="L131" s="20">
        <v>4700</v>
      </c>
      <c r="M131" s="20"/>
      <c r="N131" s="20">
        <v>4700</v>
      </c>
      <c r="O131" s="20"/>
      <c r="P131" s="20"/>
      <c r="Q131" s="20"/>
    </row>
    <row r="132" ht="21" customHeight="1" spans="1:17">
      <c r="A132" s="81" t="s">
        <v>277</v>
      </c>
      <c r="B132" s="19" t="s">
        <v>626</v>
      </c>
      <c r="C132" s="19" t="s">
        <v>503</v>
      </c>
      <c r="D132" s="22" t="s">
        <v>500</v>
      </c>
      <c r="E132" s="82">
        <v>2</v>
      </c>
      <c r="F132" s="20">
        <v>4300</v>
      </c>
      <c r="G132" s="20">
        <v>4300</v>
      </c>
      <c r="H132" s="20"/>
      <c r="I132" s="20"/>
      <c r="J132" s="20"/>
      <c r="K132" s="20"/>
      <c r="L132" s="20">
        <v>4300</v>
      </c>
      <c r="M132" s="20"/>
      <c r="N132" s="20">
        <v>4300</v>
      </c>
      <c r="O132" s="20"/>
      <c r="P132" s="20"/>
      <c r="Q132" s="20"/>
    </row>
    <row r="133" ht="21" customHeight="1" spans="1:17">
      <c r="A133" s="81" t="s">
        <v>277</v>
      </c>
      <c r="B133" s="19" t="s">
        <v>627</v>
      </c>
      <c r="C133" s="19" t="s">
        <v>503</v>
      </c>
      <c r="D133" s="22" t="s">
        <v>500</v>
      </c>
      <c r="E133" s="82">
        <v>1</v>
      </c>
      <c r="F133" s="20">
        <v>2350</v>
      </c>
      <c r="G133" s="20">
        <v>2350</v>
      </c>
      <c r="H133" s="20"/>
      <c r="I133" s="20"/>
      <c r="J133" s="20"/>
      <c r="K133" s="20"/>
      <c r="L133" s="20">
        <v>2350</v>
      </c>
      <c r="M133" s="20"/>
      <c r="N133" s="20">
        <v>2350</v>
      </c>
      <c r="O133" s="20"/>
      <c r="P133" s="20"/>
      <c r="Q133" s="20"/>
    </row>
    <row r="134" ht="21" customHeight="1" spans="1:17">
      <c r="A134" s="81" t="s">
        <v>277</v>
      </c>
      <c r="B134" s="19" t="s">
        <v>628</v>
      </c>
      <c r="C134" s="19" t="s">
        <v>503</v>
      </c>
      <c r="D134" s="22" t="s">
        <v>534</v>
      </c>
      <c r="E134" s="82">
        <v>12</v>
      </c>
      <c r="F134" s="20">
        <v>4800</v>
      </c>
      <c r="G134" s="20">
        <v>4800</v>
      </c>
      <c r="H134" s="20"/>
      <c r="I134" s="20"/>
      <c r="J134" s="20"/>
      <c r="K134" s="20"/>
      <c r="L134" s="20">
        <v>4800</v>
      </c>
      <c r="M134" s="20"/>
      <c r="N134" s="20">
        <v>4800</v>
      </c>
      <c r="O134" s="20"/>
      <c r="P134" s="20"/>
      <c r="Q134" s="20"/>
    </row>
    <row r="135" ht="21" customHeight="1" spans="1:17">
      <c r="A135" s="81" t="s">
        <v>277</v>
      </c>
      <c r="B135" s="19" t="s">
        <v>629</v>
      </c>
      <c r="C135" s="19" t="s">
        <v>503</v>
      </c>
      <c r="D135" s="22" t="s">
        <v>500</v>
      </c>
      <c r="E135" s="82">
        <v>1</v>
      </c>
      <c r="F135" s="20">
        <v>1150</v>
      </c>
      <c r="G135" s="20">
        <v>1150</v>
      </c>
      <c r="H135" s="20"/>
      <c r="I135" s="20"/>
      <c r="J135" s="20"/>
      <c r="K135" s="20"/>
      <c r="L135" s="20">
        <v>1150</v>
      </c>
      <c r="M135" s="20"/>
      <c r="N135" s="20">
        <v>1150</v>
      </c>
      <c r="O135" s="20"/>
      <c r="P135" s="20"/>
      <c r="Q135" s="20"/>
    </row>
    <row r="136" ht="21" customHeight="1" spans="1:17">
      <c r="A136" s="81" t="s">
        <v>277</v>
      </c>
      <c r="B136" s="19" t="s">
        <v>630</v>
      </c>
      <c r="C136" s="19" t="s">
        <v>503</v>
      </c>
      <c r="D136" s="22" t="s">
        <v>500</v>
      </c>
      <c r="E136" s="82">
        <v>2</v>
      </c>
      <c r="F136" s="20">
        <v>28000</v>
      </c>
      <c r="G136" s="20">
        <v>28000</v>
      </c>
      <c r="H136" s="20"/>
      <c r="I136" s="20"/>
      <c r="J136" s="20"/>
      <c r="K136" s="20"/>
      <c r="L136" s="20">
        <v>28000</v>
      </c>
      <c r="M136" s="20"/>
      <c r="N136" s="20">
        <v>28000</v>
      </c>
      <c r="O136" s="20"/>
      <c r="P136" s="20"/>
      <c r="Q136" s="20"/>
    </row>
    <row r="137" ht="21" customHeight="1" spans="1:17">
      <c r="A137" s="81" t="s">
        <v>277</v>
      </c>
      <c r="B137" s="19" t="s">
        <v>631</v>
      </c>
      <c r="C137" s="19" t="s">
        <v>503</v>
      </c>
      <c r="D137" s="22" t="s">
        <v>500</v>
      </c>
      <c r="E137" s="82">
        <v>5</v>
      </c>
      <c r="F137" s="20">
        <v>10000</v>
      </c>
      <c r="G137" s="20">
        <v>10000</v>
      </c>
      <c r="H137" s="20"/>
      <c r="I137" s="20"/>
      <c r="J137" s="20"/>
      <c r="K137" s="20"/>
      <c r="L137" s="20">
        <v>10000</v>
      </c>
      <c r="M137" s="20"/>
      <c r="N137" s="20">
        <v>10000</v>
      </c>
      <c r="O137" s="20"/>
      <c r="P137" s="20"/>
      <c r="Q137" s="20"/>
    </row>
    <row r="138" ht="21" customHeight="1" spans="1:17">
      <c r="A138" s="81" t="s">
        <v>277</v>
      </c>
      <c r="B138" s="19" t="s">
        <v>632</v>
      </c>
      <c r="C138" s="19" t="s">
        <v>503</v>
      </c>
      <c r="D138" s="22" t="s">
        <v>500</v>
      </c>
      <c r="E138" s="82">
        <v>1</v>
      </c>
      <c r="F138" s="20">
        <v>4650</v>
      </c>
      <c r="G138" s="20">
        <v>4650</v>
      </c>
      <c r="H138" s="20"/>
      <c r="I138" s="20"/>
      <c r="J138" s="20"/>
      <c r="K138" s="20"/>
      <c r="L138" s="20">
        <v>4650</v>
      </c>
      <c r="M138" s="20"/>
      <c r="N138" s="20">
        <v>4650</v>
      </c>
      <c r="O138" s="20"/>
      <c r="P138" s="20"/>
      <c r="Q138" s="20"/>
    </row>
    <row r="139" ht="21" customHeight="1" spans="1:17">
      <c r="A139" s="81" t="s">
        <v>277</v>
      </c>
      <c r="B139" s="19" t="s">
        <v>633</v>
      </c>
      <c r="C139" s="19" t="s">
        <v>503</v>
      </c>
      <c r="D139" s="22" t="s">
        <v>500</v>
      </c>
      <c r="E139" s="82">
        <v>10</v>
      </c>
      <c r="F139" s="20">
        <v>15000</v>
      </c>
      <c r="G139" s="20">
        <v>15000</v>
      </c>
      <c r="H139" s="20"/>
      <c r="I139" s="20"/>
      <c r="J139" s="20"/>
      <c r="K139" s="20"/>
      <c r="L139" s="20">
        <v>15000</v>
      </c>
      <c r="M139" s="20"/>
      <c r="N139" s="20">
        <v>15000</v>
      </c>
      <c r="O139" s="20"/>
      <c r="P139" s="20"/>
      <c r="Q139" s="20"/>
    </row>
    <row r="140" ht="21" customHeight="1" spans="1:17">
      <c r="A140" s="81" t="s">
        <v>277</v>
      </c>
      <c r="B140" s="19" t="s">
        <v>634</v>
      </c>
      <c r="C140" s="19" t="s">
        <v>503</v>
      </c>
      <c r="D140" s="22" t="s">
        <v>500</v>
      </c>
      <c r="E140" s="82">
        <v>1</v>
      </c>
      <c r="F140" s="20">
        <v>5000</v>
      </c>
      <c r="G140" s="20">
        <v>5000</v>
      </c>
      <c r="H140" s="20"/>
      <c r="I140" s="20"/>
      <c r="J140" s="20"/>
      <c r="K140" s="20"/>
      <c r="L140" s="20">
        <v>5000</v>
      </c>
      <c r="M140" s="20"/>
      <c r="N140" s="20">
        <v>5000</v>
      </c>
      <c r="O140" s="20"/>
      <c r="P140" s="20"/>
      <c r="Q140" s="20"/>
    </row>
    <row r="141" ht="21" customHeight="1" spans="1:17">
      <c r="A141" s="81" t="s">
        <v>277</v>
      </c>
      <c r="B141" s="19" t="s">
        <v>635</v>
      </c>
      <c r="C141" s="19" t="s">
        <v>503</v>
      </c>
      <c r="D141" s="22" t="s">
        <v>500</v>
      </c>
      <c r="E141" s="82">
        <v>2</v>
      </c>
      <c r="F141" s="20">
        <v>3000</v>
      </c>
      <c r="G141" s="20">
        <v>3000</v>
      </c>
      <c r="H141" s="20"/>
      <c r="I141" s="20"/>
      <c r="J141" s="20"/>
      <c r="K141" s="20"/>
      <c r="L141" s="20">
        <v>3000</v>
      </c>
      <c r="M141" s="20"/>
      <c r="N141" s="20">
        <v>3000</v>
      </c>
      <c r="O141" s="20"/>
      <c r="P141" s="20"/>
      <c r="Q141" s="20"/>
    </row>
    <row r="142" ht="21" customHeight="1" spans="1:17">
      <c r="A142" s="81" t="s">
        <v>277</v>
      </c>
      <c r="B142" s="19" t="s">
        <v>636</v>
      </c>
      <c r="C142" s="19" t="s">
        <v>503</v>
      </c>
      <c r="D142" s="22" t="s">
        <v>500</v>
      </c>
      <c r="E142" s="82">
        <v>2</v>
      </c>
      <c r="F142" s="20">
        <v>2200</v>
      </c>
      <c r="G142" s="20">
        <v>2200</v>
      </c>
      <c r="H142" s="20"/>
      <c r="I142" s="20"/>
      <c r="J142" s="20"/>
      <c r="K142" s="20"/>
      <c r="L142" s="20">
        <v>2200</v>
      </c>
      <c r="M142" s="20"/>
      <c r="N142" s="20">
        <v>2200</v>
      </c>
      <c r="O142" s="20"/>
      <c r="P142" s="20"/>
      <c r="Q142" s="20"/>
    </row>
    <row r="143" ht="21" customHeight="1" spans="1:17">
      <c r="A143" s="81" t="s">
        <v>277</v>
      </c>
      <c r="B143" s="19" t="s">
        <v>637</v>
      </c>
      <c r="C143" s="19" t="s">
        <v>503</v>
      </c>
      <c r="D143" s="22" t="s">
        <v>500</v>
      </c>
      <c r="E143" s="82">
        <v>1</v>
      </c>
      <c r="F143" s="20">
        <v>3500</v>
      </c>
      <c r="G143" s="20">
        <v>3500</v>
      </c>
      <c r="H143" s="20"/>
      <c r="I143" s="20"/>
      <c r="J143" s="20"/>
      <c r="K143" s="20"/>
      <c r="L143" s="20">
        <v>3500</v>
      </c>
      <c r="M143" s="20"/>
      <c r="N143" s="20">
        <v>3500</v>
      </c>
      <c r="O143" s="20"/>
      <c r="P143" s="20"/>
      <c r="Q143" s="20"/>
    </row>
    <row r="144" ht="21" customHeight="1" spans="1:17">
      <c r="A144" s="81" t="s">
        <v>277</v>
      </c>
      <c r="B144" s="19" t="s">
        <v>638</v>
      </c>
      <c r="C144" s="19" t="s">
        <v>503</v>
      </c>
      <c r="D144" s="22" t="s">
        <v>500</v>
      </c>
      <c r="E144" s="82">
        <v>2</v>
      </c>
      <c r="F144" s="20">
        <v>10600</v>
      </c>
      <c r="G144" s="20">
        <v>10600</v>
      </c>
      <c r="H144" s="20"/>
      <c r="I144" s="20"/>
      <c r="J144" s="20"/>
      <c r="K144" s="20"/>
      <c r="L144" s="20">
        <v>10600</v>
      </c>
      <c r="M144" s="20"/>
      <c r="N144" s="20">
        <v>10600</v>
      </c>
      <c r="O144" s="20"/>
      <c r="P144" s="20"/>
      <c r="Q144" s="20"/>
    </row>
    <row r="145" ht="21" customHeight="1" spans="1:17">
      <c r="A145" s="81" t="s">
        <v>277</v>
      </c>
      <c r="B145" s="19" t="s">
        <v>639</v>
      </c>
      <c r="C145" s="19" t="s">
        <v>503</v>
      </c>
      <c r="D145" s="22" t="s">
        <v>500</v>
      </c>
      <c r="E145" s="82">
        <v>1</v>
      </c>
      <c r="F145" s="20">
        <v>9850</v>
      </c>
      <c r="G145" s="20">
        <v>9850</v>
      </c>
      <c r="H145" s="20"/>
      <c r="I145" s="20"/>
      <c r="J145" s="20"/>
      <c r="K145" s="20"/>
      <c r="L145" s="20">
        <v>9850</v>
      </c>
      <c r="M145" s="20"/>
      <c r="N145" s="20">
        <v>9850</v>
      </c>
      <c r="O145" s="20"/>
      <c r="P145" s="20"/>
      <c r="Q145" s="20"/>
    </row>
    <row r="146" ht="21" customHeight="1" spans="1:17">
      <c r="A146" s="81" t="s">
        <v>277</v>
      </c>
      <c r="B146" s="19" t="s">
        <v>640</v>
      </c>
      <c r="C146" s="19" t="s">
        <v>503</v>
      </c>
      <c r="D146" s="22" t="s">
        <v>500</v>
      </c>
      <c r="E146" s="82">
        <v>1</v>
      </c>
      <c r="F146" s="20">
        <v>750</v>
      </c>
      <c r="G146" s="20">
        <v>750</v>
      </c>
      <c r="H146" s="20"/>
      <c r="I146" s="20"/>
      <c r="J146" s="20"/>
      <c r="K146" s="20"/>
      <c r="L146" s="20">
        <v>750</v>
      </c>
      <c r="M146" s="20"/>
      <c r="N146" s="20">
        <v>750</v>
      </c>
      <c r="O146" s="20"/>
      <c r="P146" s="20"/>
      <c r="Q146" s="20"/>
    </row>
    <row r="147" ht="21" customHeight="1" spans="1:17">
      <c r="A147" s="81" t="s">
        <v>277</v>
      </c>
      <c r="B147" s="19" t="s">
        <v>641</v>
      </c>
      <c r="C147" s="19" t="s">
        <v>503</v>
      </c>
      <c r="D147" s="22" t="s">
        <v>500</v>
      </c>
      <c r="E147" s="82">
        <v>1</v>
      </c>
      <c r="F147" s="20">
        <v>190000</v>
      </c>
      <c r="G147" s="20">
        <v>190000</v>
      </c>
      <c r="H147" s="20"/>
      <c r="I147" s="20"/>
      <c r="J147" s="20"/>
      <c r="K147" s="20"/>
      <c r="L147" s="20">
        <v>190000</v>
      </c>
      <c r="M147" s="20"/>
      <c r="N147" s="20">
        <v>190000</v>
      </c>
      <c r="O147" s="20"/>
      <c r="P147" s="20"/>
      <c r="Q147" s="20"/>
    </row>
    <row r="148" ht="21" customHeight="1" spans="1:17">
      <c r="A148" s="81" t="s">
        <v>277</v>
      </c>
      <c r="B148" s="19" t="s">
        <v>642</v>
      </c>
      <c r="C148" s="19" t="s">
        <v>503</v>
      </c>
      <c r="D148" s="22" t="s">
        <v>500</v>
      </c>
      <c r="E148" s="82">
        <v>1</v>
      </c>
      <c r="F148" s="20">
        <v>75000</v>
      </c>
      <c r="G148" s="20">
        <v>75000</v>
      </c>
      <c r="H148" s="20"/>
      <c r="I148" s="20"/>
      <c r="J148" s="20"/>
      <c r="K148" s="20"/>
      <c r="L148" s="20">
        <v>75000</v>
      </c>
      <c r="M148" s="20"/>
      <c r="N148" s="20">
        <v>75000</v>
      </c>
      <c r="O148" s="20"/>
      <c r="P148" s="20"/>
      <c r="Q148" s="20"/>
    </row>
    <row r="149" ht="21" customHeight="1" spans="1:17">
      <c r="A149" s="81" t="s">
        <v>277</v>
      </c>
      <c r="B149" s="19" t="s">
        <v>643</v>
      </c>
      <c r="C149" s="19" t="s">
        <v>503</v>
      </c>
      <c r="D149" s="22" t="s">
        <v>500</v>
      </c>
      <c r="E149" s="82">
        <v>1</v>
      </c>
      <c r="F149" s="20">
        <v>3500</v>
      </c>
      <c r="G149" s="20">
        <v>3500</v>
      </c>
      <c r="H149" s="20"/>
      <c r="I149" s="20"/>
      <c r="J149" s="20"/>
      <c r="K149" s="20"/>
      <c r="L149" s="20">
        <v>3500</v>
      </c>
      <c r="M149" s="20"/>
      <c r="N149" s="20">
        <v>3500</v>
      </c>
      <c r="O149" s="20"/>
      <c r="P149" s="20"/>
      <c r="Q149" s="20"/>
    </row>
    <row r="150" ht="21" customHeight="1" spans="1:17">
      <c r="A150" s="81" t="s">
        <v>277</v>
      </c>
      <c r="B150" s="19" t="s">
        <v>644</v>
      </c>
      <c r="C150" s="19" t="s">
        <v>503</v>
      </c>
      <c r="D150" s="22" t="s">
        <v>500</v>
      </c>
      <c r="E150" s="82">
        <v>1</v>
      </c>
      <c r="F150" s="20">
        <v>7000</v>
      </c>
      <c r="G150" s="20">
        <v>7000</v>
      </c>
      <c r="H150" s="20"/>
      <c r="I150" s="20"/>
      <c r="J150" s="20"/>
      <c r="K150" s="20"/>
      <c r="L150" s="20">
        <v>7000</v>
      </c>
      <c r="M150" s="20"/>
      <c r="N150" s="20">
        <v>7000</v>
      </c>
      <c r="O150" s="20"/>
      <c r="P150" s="20"/>
      <c r="Q150" s="20"/>
    </row>
    <row r="151" ht="21" customHeight="1" spans="1:17">
      <c r="A151" s="81" t="s">
        <v>277</v>
      </c>
      <c r="B151" s="19" t="s">
        <v>645</v>
      </c>
      <c r="C151" s="19" t="s">
        <v>503</v>
      </c>
      <c r="D151" s="22" t="s">
        <v>500</v>
      </c>
      <c r="E151" s="82">
        <v>1</v>
      </c>
      <c r="F151" s="20">
        <v>15500</v>
      </c>
      <c r="G151" s="20">
        <v>15500</v>
      </c>
      <c r="H151" s="20"/>
      <c r="I151" s="20"/>
      <c r="J151" s="20"/>
      <c r="K151" s="20"/>
      <c r="L151" s="20">
        <v>15500</v>
      </c>
      <c r="M151" s="20"/>
      <c r="N151" s="20">
        <v>15500</v>
      </c>
      <c r="O151" s="20"/>
      <c r="P151" s="20"/>
      <c r="Q151" s="20"/>
    </row>
    <row r="152" ht="21" customHeight="1" spans="1:17">
      <c r="A152" s="81" t="s">
        <v>277</v>
      </c>
      <c r="B152" s="19" t="s">
        <v>646</v>
      </c>
      <c r="C152" s="19" t="s">
        <v>503</v>
      </c>
      <c r="D152" s="22" t="s">
        <v>500</v>
      </c>
      <c r="E152" s="82">
        <v>1</v>
      </c>
      <c r="F152" s="20">
        <v>39500</v>
      </c>
      <c r="G152" s="20">
        <v>39500</v>
      </c>
      <c r="H152" s="20"/>
      <c r="I152" s="20"/>
      <c r="J152" s="20"/>
      <c r="K152" s="20"/>
      <c r="L152" s="20">
        <v>39500</v>
      </c>
      <c r="M152" s="20"/>
      <c r="N152" s="20">
        <v>39500</v>
      </c>
      <c r="O152" s="20"/>
      <c r="P152" s="20"/>
      <c r="Q152" s="20"/>
    </row>
    <row r="153" ht="21" customHeight="1" spans="1:17">
      <c r="A153" s="81" t="s">
        <v>277</v>
      </c>
      <c r="B153" s="19" t="s">
        <v>647</v>
      </c>
      <c r="C153" s="19" t="s">
        <v>503</v>
      </c>
      <c r="D153" s="22" t="s">
        <v>500</v>
      </c>
      <c r="E153" s="82">
        <v>1</v>
      </c>
      <c r="F153" s="20">
        <v>80000</v>
      </c>
      <c r="G153" s="20">
        <v>80000</v>
      </c>
      <c r="H153" s="20"/>
      <c r="I153" s="20"/>
      <c r="J153" s="20"/>
      <c r="K153" s="20"/>
      <c r="L153" s="20">
        <v>80000</v>
      </c>
      <c r="M153" s="20"/>
      <c r="N153" s="20">
        <v>80000</v>
      </c>
      <c r="O153" s="20"/>
      <c r="P153" s="20"/>
      <c r="Q153" s="20"/>
    </row>
    <row r="154" ht="21" customHeight="1" spans="1:17">
      <c r="A154" s="81" t="s">
        <v>277</v>
      </c>
      <c r="B154" s="19" t="s">
        <v>648</v>
      </c>
      <c r="C154" s="19" t="s">
        <v>503</v>
      </c>
      <c r="D154" s="22" t="s">
        <v>500</v>
      </c>
      <c r="E154" s="82">
        <v>1</v>
      </c>
      <c r="F154" s="20">
        <v>21000</v>
      </c>
      <c r="G154" s="20">
        <v>21000</v>
      </c>
      <c r="H154" s="20"/>
      <c r="I154" s="20"/>
      <c r="J154" s="20"/>
      <c r="K154" s="20"/>
      <c r="L154" s="20">
        <v>21000</v>
      </c>
      <c r="M154" s="20"/>
      <c r="N154" s="20">
        <v>21000</v>
      </c>
      <c r="O154" s="20"/>
      <c r="P154" s="20"/>
      <c r="Q154" s="20"/>
    </row>
    <row r="155" ht="21" customHeight="1" spans="1:17">
      <c r="A155" s="81" t="s">
        <v>277</v>
      </c>
      <c r="B155" s="19" t="s">
        <v>649</v>
      </c>
      <c r="C155" s="19" t="s">
        <v>503</v>
      </c>
      <c r="D155" s="22" t="s">
        <v>500</v>
      </c>
      <c r="E155" s="82">
        <v>1</v>
      </c>
      <c r="F155" s="20">
        <v>16000</v>
      </c>
      <c r="G155" s="20">
        <v>16000</v>
      </c>
      <c r="H155" s="20"/>
      <c r="I155" s="20"/>
      <c r="J155" s="20"/>
      <c r="K155" s="20"/>
      <c r="L155" s="20">
        <v>16000</v>
      </c>
      <c r="M155" s="20"/>
      <c r="N155" s="20">
        <v>16000</v>
      </c>
      <c r="O155" s="20"/>
      <c r="P155" s="20"/>
      <c r="Q155" s="20"/>
    </row>
    <row r="156" ht="21" customHeight="1" spans="1:17">
      <c r="A156" s="81" t="s">
        <v>277</v>
      </c>
      <c r="B156" s="19" t="s">
        <v>650</v>
      </c>
      <c r="C156" s="19" t="s">
        <v>503</v>
      </c>
      <c r="D156" s="22" t="s">
        <v>500</v>
      </c>
      <c r="E156" s="82">
        <v>2</v>
      </c>
      <c r="F156" s="20">
        <v>3700</v>
      </c>
      <c r="G156" s="20">
        <v>3700</v>
      </c>
      <c r="H156" s="20"/>
      <c r="I156" s="20"/>
      <c r="J156" s="20"/>
      <c r="K156" s="20"/>
      <c r="L156" s="20">
        <v>3700</v>
      </c>
      <c r="M156" s="20"/>
      <c r="N156" s="20">
        <v>3700</v>
      </c>
      <c r="O156" s="20"/>
      <c r="P156" s="20"/>
      <c r="Q156" s="20"/>
    </row>
    <row r="157" ht="21" customHeight="1" spans="1:17">
      <c r="A157" s="81" t="s">
        <v>277</v>
      </c>
      <c r="B157" s="19" t="s">
        <v>651</v>
      </c>
      <c r="C157" s="19" t="s">
        <v>503</v>
      </c>
      <c r="D157" s="22" t="s">
        <v>534</v>
      </c>
      <c r="E157" s="82">
        <v>1</v>
      </c>
      <c r="F157" s="20">
        <v>3350</v>
      </c>
      <c r="G157" s="20">
        <v>3350</v>
      </c>
      <c r="H157" s="20"/>
      <c r="I157" s="20"/>
      <c r="J157" s="20"/>
      <c r="K157" s="20"/>
      <c r="L157" s="20">
        <v>3350</v>
      </c>
      <c r="M157" s="20"/>
      <c r="N157" s="20">
        <v>3350</v>
      </c>
      <c r="O157" s="20"/>
      <c r="P157" s="20"/>
      <c r="Q157" s="20"/>
    </row>
    <row r="158" ht="21" customHeight="1" spans="1:17">
      <c r="A158" s="81" t="s">
        <v>277</v>
      </c>
      <c r="B158" s="19" t="s">
        <v>652</v>
      </c>
      <c r="C158" s="19" t="s">
        <v>503</v>
      </c>
      <c r="D158" s="22" t="s">
        <v>500</v>
      </c>
      <c r="E158" s="82">
        <v>1</v>
      </c>
      <c r="F158" s="20">
        <v>950</v>
      </c>
      <c r="G158" s="20">
        <v>950</v>
      </c>
      <c r="H158" s="20"/>
      <c r="I158" s="20"/>
      <c r="J158" s="20"/>
      <c r="K158" s="20"/>
      <c r="L158" s="20">
        <v>950</v>
      </c>
      <c r="M158" s="20"/>
      <c r="N158" s="20">
        <v>950</v>
      </c>
      <c r="O158" s="20"/>
      <c r="P158" s="20"/>
      <c r="Q158" s="20"/>
    </row>
    <row r="159" ht="21" customHeight="1" spans="1:17">
      <c r="A159" s="81" t="s">
        <v>277</v>
      </c>
      <c r="B159" s="19" t="s">
        <v>653</v>
      </c>
      <c r="C159" s="19" t="s">
        <v>503</v>
      </c>
      <c r="D159" s="22" t="s">
        <v>500</v>
      </c>
      <c r="E159" s="82">
        <v>1</v>
      </c>
      <c r="F159" s="20">
        <v>50000</v>
      </c>
      <c r="G159" s="20">
        <v>50000</v>
      </c>
      <c r="H159" s="20"/>
      <c r="I159" s="20"/>
      <c r="J159" s="20"/>
      <c r="K159" s="20"/>
      <c r="L159" s="20">
        <v>50000</v>
      </c>
      <c r="M159" s="20"/>
      <c r="N159" s="20">
        <v>50000</v>
      </c>
      <c r="O159" s="20"/>
      <c r="P159" s="20"/>
      <c r="Q159" s="20"/>
    </row>
    <row r="160" ht="21" customHeight="1" spans="1:17">
      <c r="A160" s="81" t="s">
        <v>277</v>
      </c>
      <c r="B160" s="19" t="s">
        <v>654</v>
      </c>
      <c r="C160" s="19" t="s">
        <v>503</v>
      </c>
      <c r="D160" s="22" t="s">
        <v>500</v>
      </c>
      <c r="E160" s="82">
        <v>1</v>
      </c>
      <c r="F160" s="20">
        <v>44000</v>
      </c>
      <c r="G160" s="20">
        <v>44000</v>
      </c>
      <c r="H160" s="20"/>
      <c r="I160" s="20"/>
      <c r="J160" s="20"/>
      <c r="K160" s="20"/>
      <c r="L160" s="20">
        <v>44000</v>
      </c>
      <c r="M160" s="20"/>
      <c r="N160" s="20">
        <v>44000</v>
      </c>
      <c r="O160" s="20"/>
      <c r="P160" s="20"/>
      <c r="Q160" s="20"/>
    </row>
    <row r="161" ht="21" customHeight="1" spans="1:17">
      <c r="A161" s="81" t="s">
        <v>277</v>
      </c>
      <c r="B161" s="19" t="s">
        <v>655</v>
      </c>
      <c r="C161" s="19" t="s">
        <v>503</v>
      </c>
      <c r="D161" s="22" t="s">
        <v>500</v>
      </c>
      <c r="E161" s="82">
        <v>1</v>
      </c>
      <c r="F161" s="20">
        <v>9500</v>
      </c>
      <c r="G161" s="20">
        <v>9500</v>
      </c>
      <c r="H161" s="20"/>
      <c r="I161" s="20"/>
      <c r="J161" s="20"/>
      <c r="K161" s="20"/>
      <c r="L161" s="20">
        <v>9500</v>
      </c>
      <c r="M161" s="20"/>
      <c r="N161" s="20">
        <v>9500</v>
      </c>
      <c r="O161" s="20"/>
      <c r="P161" s="20"/>
      <c r="Q161" s="20"/>
    </row>
    <row r="162" ht="21" customHeight="1" spans="1:17">
      <c r="A162" s="81" t="s">
        <v>277</v>
      </c>
      <c r="B162" s="19" t="s">
        <v>656</v>
      </c>
      <c r="C162" s="19" t="s">
        <v>503</v>
      </c>
      <c r="D162" s="22" t="s">
        <v>500</v>
      </c>
      <c r="E162" s="82">
        <v>1</v>
      </c>
      <c r="F162" s="20">
        <v>6000</v>
      </c>
      <c r="G162" s="20">
        <v>6000</v>
      </c>
      <c r="H162" s="20"/>
      <c r="I162" s="20"/>
      <c r="J162" s="20"/>
      <c r="K162" s="20"/>
      <c r="L162" s="20">
        <v>6000</v>
      </c>
      <c r="M162" s="20"/>
      <c r="N162" s="20">
        <v>6000</v>
      </c>
      <c r="O162" s="20"/>
      <c r="P162" s="20"/>
      <c r="Q162" s="20"/>
    </row>
    <row r="163" ht="21" customHeight="1" spans="1:17">
      <c r="A163" s="81" t="s">
        <v>277</v>
      </c>
      <c r="B163" s="19" t="s">
        <v>657</v>
      </c>
      <c r="C163" s="19" t="s">
        <v>503</v>
      </c>
      <c r="D163" s="22" t="s">
        <v>500</v>
      </c>
      <c r="E163" s="82">
        <v>1</v>
      </c>
      <c r="F163" s="20">
        <v>25000</v>
      </c>
      <c r="G163" s="20">
        <v>25000</v>
      </c>
      <c r="H163" s="20"/>
      <c r="I163" s="20"/>
      <c r="J163" s="20"/>
      <c r="K163" s="20"/>
      <c r="L163" s="20">
        <v>25000</v>
      </c>
      <c r="M163" s="20"/>
      <c r="N163" s="20">
        <v>25000</v>
      </c>
      <c r="O163" s="20"/>
      <c r="P163" s="20"/>
      <c r="Q163" s="20"/>
    </row>
    <row r="164" ht="21" customHeight="1" spans="1:17">
      <c r="A164" s="81" t="s">
        <v>277</v>
      </c>
      <c r="B164" s="19" t="s">
        <v>658</v>
      </c>
      <c r="C164" s="19" t="s">
        <v>503</v>
      </c>
      <c r="D164" s="22" t="s">
        <v>500</v>
      </c>
      <c r="E164" s="82">
        <v>1</v>
      </c>
      <c r="F164" s="20">
        <v>3950</v>
      </c>
      <c r="G164" s="20">
        <v>3950</v>
      </c>
      <c r="H164" s="20"/>
      <c r="I164" s="20"/>
      <c r="J164" s="20"/>
      <c r="K164" s="20"/>
      <c r="L164" s="20">
        <v>3950</v>
      </c>
      <c r="M164" s="20"/>
      <c r="N164" s="20">
        <v>3950</v>
      </c>
      <c r="O164" s="20"/>
      <c r="P164" s="20"/>
      <c r="Q164" s="20"/>
    </row>
    <row r="165" ht="21" customHeight="1" spans="1:17">
      <c r="A165" s="81" t="s">
        <v>277</v>
      </c>
      <c r="B165" s="19" t="s">
        <v>659</v>
      </c>
      <c r="C165" s="19" t="s">
        <v>503</v>
      </c>
      <c r="D165" s="22" t="s">
        <v>500</v>
      </c>
      <c r="E165" s="82">
        <v>1</v>
      </c>
      <c r="F165" s="20">
        <v>2350</v>
      </c>
      <c r="G165" s="20">
        <v>2350</v>
      </c>
      <c r="H165" s="20"/>
      <c r="I165" s="20"/>
      <c r="J165" s="20"/>
      <c r="K165" s="20"/>
      <c r="L165" s="20">
        <v>2350</v>
      </c>
      <c r="M165" s="20"/>
      <c r="N165" s="20">
        <v>2350</v>
      </c>
      <c r="O165" s="20"/>
      <c r="P165" s="20"/>
      <c r="Q165" s="20"/>
    </row>
    <row r="166" ht="21" customHeight="1" spans="1:17">
      <c r="A166" s="81" t="s">
        <v>277</v>
      </c>
      <c r="B166" s="19" t="s">
        <v>660</v>
      </c>
      <c r="C166" s="19" t="s">
        <v>503</v>
      </c>
      <c r="D166" s="22" t="s">
        <v>500</v>
      </c>
      <c r="E166" s="82">
        <v>2</v>
      </c>
      <c r="F166" s="20">
        <v>60000</v>
      </c>
      <c r="G166" s="20">
        <v>60000</v>
      </c>
      <c r="H166" s="20"/>
      <c r="I166" s="20"/>
      <c r="J166" s="20"/>
      <c r="K166" s="20"/>
      <c r="L166" s="20">
        <v>60000</v>
      </c>
      <c r="M166" s="20"/>
      <c r="N166" s="20">
        <v>60000</v>
      </c>
      <c r="O166" s="20"/>
      <c r="P166" s="20"/>
      <c r="Q166" s="20"/>
    </row>
    <row r="167" ht="21" customHeight="1" spans="1:17">
      <c r="A167" s="81" t="s">
        <v>277</v>
      </c>
      <c r="B167" s="19" t="s">
        <v>661</v>
      </c>
      <c r="C167" s="19" t="s">
        <v>503</v>
      </c>
      <c r="D167" s="22" t="s">
        <v>500</v>
      </c>
      <c r="E167" s="82">
        <v>1</v>
      </c>
      <c r="F167" s="20">
        <v>5350</v>
      </c>
      <c r="G167" s="20">
        <v>5350</v>
      </c>
      <c r="H167" s="20"/>
      <c r="I167" s="20"/>
      <c r="J167" s="20"/>
      <c r="K167" s="20"/>
      <c r="L167" s="20">
        <v>5350</v>
      </c>
      <c r="M167" s="20"/>
      <c r="N167" s="20">
        <v>5350</v>
      </c>
      <c r="O167" s="20"/>
      <c r="P167" s="20"/>
      <c r="Q167" s="20"/>
    </row>
    <row r="168" ht="21" customHeight="1" spans="1:17">
      <c r="A168" s="81" t="s">
        <v>277</v>
      </c>
      <c r="B168" s="19" t="s">
        <v>662</v>
      </c>
      <c r="C168" s="19" t="s">
        <v>503</v>
      </c>
      <c r="D168" s="22" t="s">
        <v>500</v>
      </c>
      <c r="E168" s="82">
        <v>1</v>
      </c>
      <c r="F168" s="20">
        <v>33000</v>
      </c>
      <c r="G168" s="20">
        <v>33000</v>
      </c>
      <c r="H168" s="20"/>
      <c r="I168" s="20"/>
      <c r="J168" s="20"/>
      <c r="K168" s="20"/>
      <c r="L168" s="20">
        <v>33000</v>
      </c>
      <c r="M168" s="20"/>
      <c r="N168" s="20">
        <v>33000</v>
      </c>
      <c r="O168" s="20"/>
      <c r="P168" s="20"/>
      <c r="Q168" s="20"/>
    </row>
    <row r="169" ht="21" customHeight="1" spans="1:17">
      <c r="A169" s="81" t="s">
        <v>277</v>
      </c>
      <c r="B169" s="19" t="s">
        <v>663</v>
      </c>
      <c r="C169" s="19" t="s">
        <v>503</v>
      </c>
      <c r="D169" s="22" t="s">
        <v>500</v>
      </c>
      <c r="E169" s="82">
        <v>1</v>
      </c>
      <c r="F169" s="20">
        <v>3150</v>
      </c>
      <c r="G169" s="20">
        <v>3150</v>
      </c>
      <c r="H169" s="20"/>
      <c r="I169" s="20"/>
      <c r="J169" s="20"/>
      <c r="K169" s="20"/>
      <c r="L169" s="20">
        <v>3150</v>
      </c>
      <c r="M169" s="20"/>
      <c r="N169" s="20">
        <v>3150</v>
      </c>
      <c r="O169" s="20"/>
      <c r="P169" s="20"/>
      <c r="Q169" s="20"/>
    </row>
    <row r="170" ht="21" customHeight="1" spans="1:17">
      <c r="A170" s="81" t="s">
        <v>277</v>
      </c>
      <c r="B170" s="19" t="s">
        <v>664</v>
      </c>
      <c r="C170" s="19" t="s">
        <v>503</v>
      </c>
      <c r="D170" s="22" t="s">
        <v>500</v>
      </c>
      <c r="E170" s="82">
        <v>1</v>
      </c>
      <c r="F170" s="20">
        <v>1085</v>
      </c>
      <c r="G170" s="20">
        <v>1085</v>
      </c>
      <c r="H170" s="20"/>
      <c r="I170" s="20"/>
      <c r="J170" s="20"/>
      <c r="K170" s="20"/>
      <c r="L170" s="20">
        <v>1085</v>
      </c>
      <c r="M170" s="20"/>
      <c r="N170" s="20">
        <v>1085</v>
      </c>
      <c r="O170" s="20"/>
      <c r="P170" s="20"/>
      <c r="Q170" s="20"/>
    </row>
    <row r="171" ht="21" customHeight="1" spans="1:17">
      <c r="A171" s="81" t="s">
        <v>277</v>
      </c>
      <c r="B171" s="19" t="s">
        <v>665</v>
      </c>
      <c r="C171" s="19" t="s">
        <v>503</v>
      </c>
      <c r="D171" s="22" t="s">
        <v>500</v>
      </c>
      <c r="E171" s="82">
        <v>1</v>
      </c>
      <c r="F171" s="20">
        <v>1000</v>
      </c>
      <c r="G171" s="20">
        <v>1000</v>
      </c>
      <c r="H171" s="20"/>
      <c r="I171" s="20"/>
      <c r="J171" s="20"/>
      <c r="K171" s="20"/>
      <c r="L171" s="20">
        <v>1000</v>
      </c>
      <c r="M171" s="20"/>
      <c r="N171" s="20">
        <v>1000</v>
      </c>
      <c r="O171" s="20"/>
      <c r="P171" s="20"/>
      <c r="Q171" s="20"/>
    </row>
    <row r="172" ht="21" customHeight="1" spans="1:17">
      <c r="A172" s="81" t="s">
        <v>277</v>
      </c>
      <c r="B172" s="19" t="s">
        <v>666</v>
      </c>
      <c r="C172" s="19" t="s">
        <v>503</v>
      </c>
      <c r="D172" s="22" t="s">
        <v>500</v>
      </c>
      <c r="E172" s="82">
        <v>6</v>
      </c>
      <c r="F172" s="20">
        <v>9000</v>
      </c>
      <c r="G172" s="20">
        <v>9000</v>
      </c>
      <c r="H172" s="20"/>
      <c r="I172" s="20"/>
      <c r="J172" s="20"/>
      <c r="K172" s="20"/>
      <c r="L172" s="20">
        <v>9000</v>
      </c>
      <c r="M172" s="20"/>
      <c r="N172" s="20">
        <v>9000</v>
      </c>
      <c r="O172" s="20"/>
      <c r="P172" s="20"/>
      <c r="Q172" s="20"/>
    </row>
    <row r="173" ht="21" customHeight="1" spans="1:17">
      <c r="A173" s="81" t="s">
        <v>277</v>
      </c>
      <c r="B173" s="19" t="s">
        <v>667</v>
      </c>
      <c r="C173" s="19" t="s">
        <v>503</v>
      </c>
      <c r="D173" s="22" t="s">
        <v>500</v>
      </c>
      <c r="E173" s="82">
        <v>1</v>
      </c>
      <c r="F173" s="20">
        <v>50500</v>
      </c>
      <c r="G173" s="20">
        <v>50500</v>
      </c>
      <c r="H173" s="20"/>
      <c r="I173" s="20"/>
      <c r="J173" s="20"/>
      <c r="K173" s="20"/>
      <c r="L173" s="20">
        <v>50500</v>
      </c>
      <c r="M173" s="20"/>
      <c r="N173" s="20">
        <v>50500</v>
      </c>
      <c r="O173" s="20"/>
      <c r="P173" s="20"/>
      <c r="Q173" s="20"/>
    </row>
    <row r="174" ht="21" customHeight="1" spans="1:17">
      <c r="A174" s="81" t="s">
        <v>277</v>
      </c>
      <c r="B174" s="19" t="s">
        <v>668</v>
      </c>
      <c r="C174" s="19" t="s">
        <v>503</v>
      </c>
      <c r="D174" s="22" t="s">
        <v>500</v>
      </c>
      <c r="E174" s="82">
        <v>1</v>
      </c>
      <c r="F174" s="20">
        <v>4800</v>
      </c>
      <c r="G174" s="20">
        <v>4800</v>
      </c>
      <c r="H174" s="20"/>
      <c r="I174" s="20"/>
      <c r="J174" s="20"/>
      <c r="K174" s="20"/>
      <c r="L174" s="20">
        <v>4800</v>
      </c>
      <c r="M174" s="20"/>
      <c r="N174" s="20">
        <v>4800</v>
      </c>
      <c r="O174" s="20"/>
      <c r="P174" s="20"/>
      <c r="Q174" s="20"/>
    </row>
    <row r="175" ht="21" customHeight="1" spans="1:17">
      <c r="A175" s="81" t="s">
        <v>277</v>
      </c>
      <c r="B175" s="19" t="s">
        <v>669</v>
      </c>
      <c r="C175" s="19" t="s">
        <v>503</v>
      </c>
      <c r="D175" s="22" t="s">
        <v>500</v>
      </c>
      <c r="E175" s="82">
        <v>1</v>
      </c>
      <c r="F175" s="20">
        <v>60000</v>
      </c>
      <c r="G175" s="20">
        <v>60000</v>
      </c>
      <c r="H175" s="20"/>
      <c r="I175" s="20"/>
      <c r="J175" s="20"/>
      <c r="K175" s="20"/>
      <c r="L175" s="20">
        <v>60000</v>
      </c>
      <c r="M175" s="20"/>
      <c r="N175" s="20">
        <v>60000</v>
      </c>
      <c r="O175" s="20"/>
      <c r="P175" s="20"/>
      <c r="Q175" s="20"/>
    </row>
    <row r="176" ht="21" customHeight="1" spans="1:17">
      <c r="A176" s="81" t="s">
        <v>277</v>
      </c>
      <c r="B176" s="19" t="s">
        <v>670</v>
      </c>
      <c r="C176" s="19" t="s">
        <v>671</v>
      </c>
      <c r="D176" s="22" t="s">
        <v>534</v>
      </c>
      <c r="E176" s="82">
        <v>1</v>
      </c>
      <c r="F176" s="20">
        <v>41000</v>
      </c>
      <c r="G176" s="20">
        <v>41000</v>
      </c>
      <c r="H176" s="20"/>
      <c r="I176" s="20"/>
      <c r="J176" s="20"/>
      <c r="K176" s="20"/>
      <c r="L176" s="20">
        <v>41000</v>
      </c>
      <c r="M176" s="20"/>
      <c r="N176" s="20">
        <v>41000</v>
      </c>
      <c r="O176" s="20"/>
      <c r="P176" s="20"/>
      <c r="Q176" s="20"/>
    </row>
    <row r="177" ht="21" customHeight="1" spans="1:17">
      <c r="A177" s="81" t="s">
        <v>277</v>
      </c>
      <c r="B177" s="19" t="s">
        <v>672</v>
      </c>
      <c r="C177" s="19" t="s">
        <v>673</v>
      </c>
      <c r="D177" s="22" t="s">
        <v>524</v>
      </c>
      <c r="E177" s="82">
        <v>5</v>
      </c>
      <c r="F177" s="20">
        <v>450</v>
      </c>
      <c r="G177" s="20">
        <v>450</v>
      </c>
      <c r="H177" s="20"/>
      <c r="I177" s="20"/>
      <c r="J177" s="20"/>
      <c r="K177" s="20"/>
      <c r="L177" s="20">
        <v>450</v>
      </c>
      <c r="M177" s="20"/>
      <c r="N177" s="20">
        <v>450</v>
      </c>
      <c r="O177" s="20"/>
      <c r="P177" s="20"/>
      <c r="Q177" s="20"/>
    </row>
    <row r="178" ht="21" customHeight="1" spans="1:17">
      <c r="A178" s="81" t="s">
        <v>277</v>
      </c>
      <c r="B178" s="19" t="s">
        <v>674</v>
      </c>
      <c r="C178" s="19" t="s">
        <v>675</v>
      </c>
      <c r="D178" s="22" t="s">
        <v>524</v>
      </c>
      <c r="E178" s="82">
        <v>5</v>
      </c>
      <c r="F178" s="20">
        <v>495</v>
      </c>
      <c r="G178" s="20">
        <v>495</v>
      </c>
      <c r="H178" s="20"/>
      <c r="I178" s="20"/>
      <c r="J178" s="20"/>
      <c r="K178" s="20"/>
      <c r="L178" s="20">
        <v>495</v>
      </c>
      <c r="M178" s="20"/>
      <c r="N178" s="20">
        <v>495</v>
      </c>
      <c r="O178" s="20"/>
      <c r="P178" s="20"/>
      <c r="Q178" s="20"/>
    </row>
    <row r="179" ht="21" customHeight="1" spans="1:17">
      <c r="A179" s="81" t="s">
        <v>277</v>
      </c>
      <c r="B179" s="19" t="s">
        <v>676</v>
      </c>
      <c r="C179" s="19" t="s">
        <v>677</v>
      </c>
      <c r="D179" s="22" t="s">
        <v>534</v>
      </c>
      <c r="E179" s="82">
        <v>1</v>
      </c>
      <c r="F179" s="20">
        <v>12400</v>
      </c>
      <c r="G179" s="20">
        <v>12400</v>
      </c>
      <c r="H179" s="20"/>
      <c r="I179" s="20"/>
      <c r="J179" s="20"/>
      <c r="K179" s="20"/>
      <c r="L179" s="20">
        <v>12400</v>
      </c>
      <c r="M179" s="20"/>
      <c r="N179" s="20">
        <v>12400</v>
      </c>
      <c r="O179" s="20"/>
      <c r="P179" s="20"/>
      <c r="Q179" s="20"/>
    </row>
    <row r="180" ht="21" customHeight="1" spans="1:17">
      <c r="A180" s="81" t="s">
        <v>277</v>
      </c>
      <c r="B180" s="19" t="s">
        <v>678</v>
      </c>
      <c r="C180" s="19" t="s">
        <v>677</v>
      </c>
      <c r="D180" s="22" t="s">
        <v>534</v>
      </c>
      <c r="E180" s="82">
        <v>1</v>
      </c>
      <c r="F180" s="20">
        <v>21600</v>
      </c>
      <c r="G180" s="20">
        <v>21600</v>
      </c>
      <c r="H180" s="20"/>
      <c r="I180" s="20"/>
      <c r="J180" s="20"/>
      <c r="K180" s="20"/>
      <c r="L180" s="20">
        <v>21600</v>
      </c>
      <c r="M180" s="20"/>
      <c r="N180" s="20">
        <v>21600</v>
      </c>
      <c r="O180" s="20"/>
      <c r="P180" s="20"/>
      <c r="Q180" s="20"/>
    </row>
    <row r="181" ht="21" customHeight="1" spans="1:17">
      <c r="A181" s="81" t="s">
        <v>277</v>
      </c>
      <c r="B181" s="19" t="s">
        <v>679</v>
      </c>
      <c r="C181" s="19" t="s">
        <v>680</v>
      </c>
      <c r="D181" s="22" t="s">
        <v>681</v>
      </c>
      <c r="E181" s="82">
        <v>10</v>
      </c>
      <c r="F181" s="20">
        <v>5800</v>
      </c>
      <c r="G181" s="20">
        <v>5800</v>
      </c>
      <c r="H181" s="20"/>
      <c r="I181" s="20"/>
      <c r="J181" s="20"/>
      <c r="K181" s="20"/>
      <c r="L181" s="20">
        <v>5800</v>
      </c>
      <c r="M181" s="20"/>
      <c r="N181" s="20">
        <v>5800</v>
      </c>
      <c r="O181" s="20"/>
      <c r="P181" s="20"/>
      <c r="Q181" s="20"/>
    </row>
    <row r="182" ht="21" customHeight="1" spans="1:17">
      <c r="A182" s="81" t="s">
        <v>277</v>
      </c>
      <c r="B182" s="19" t="s">
        <v>682</v>
      </c>
      <c r="C182" s="19" t="s">
        <v>683</v>
      </c>
      <c r="D182" s="22" t="s">
        <v>493</v>
      </c>
      <c r="E182" s="82">
        <v>1</v>
      </c>
      <c r="F182" s="20">
        <v>30000</v>
      </c>
      <c r="G182" s="20">
        <v>30000</v>
      </c>
      <c r="H182" s="20"/>
      <c r="I182" s="20"/>
      <c r="J182" s="20"/>
      <c r="K182" s="20"/>
      <c r="L182" s="20">
        <v>30000</v>
      </c>
      <c r="M182" s="20"/>
      <c r="N182" s="20">
        <v>30000</v>
      </c>
      <c r="O182" s="20"/>
      <c r="P182" s="20"/>
      <c r="Q182" s="20"/>
    </row>
    <row r="183" ht="21" customHeight="1" spans="1:17">
      <c r="A183" s="81" t="s">
        <v>277</v>
      </c>
      <c r="B183" s="19" t="s">
        <v>684</v>
      </c>
      <c r="C183" s="19" t="s">
        <v>685</v>
      </c>
      <c r="D183" s="22" t="s">
        <v>493</v>
      </c>
      <c r="E183" s="82">
        <v>1</v>
      </c>
      <c r="F183" s="20">
        <v>1600000</v>
      </c>
      <c r="G183" s="20">
        <v>1600000</v>
      </c>
      <c r="H183" s="20"/>
      <c r="I183" s="20"/>
      <c r="J183" s="20"/>
      <c r="K183" s="20"/>
      <c r="L183" s="20">
        <v>1600000</v>
      </c>
      <c r="M183" s="20"/>
      <c r="N183" s="20">
        <v>1600000</v>
      </c>
      <c r="O183" s="20"/>
      <c r="P183" s="20"/>
      <c r="Q183" s="20"/>
    </row>
    <row r="184" ht="21" customHeight="1" spans="1:17">
      <c r="A184" s="81" t="s">
        <v>277</v>
      </c>
      <c r="B184" s="19" t="s">
        <v>686</v>
      </c>
      <c r="C184" s="19" t="s">
        <v>687</v>
      </c>
      <c r="D184" s="22" t="s">
        <v>534</v>
      </c>
      <c r="E184" s="82">
        <v>13</v>
      </c>
      <c r="F184" s="20">
        <v>23400</v>
      </c>
      <c r="G184" s="20">
        <v>23400</v>
      </c>
      <c r="H184" s="20"/>
      <c r="I184" s="20"/>
      <c r="J184" s="20"/>
      <c r="K184" s="20"/>
      <c r="L184" s="20">
        <v>23400</v>
      </c>
      <c r="M184" s="20"/>
      <c r="N184" s="20">
        <v>23400</v>
      </c>
      <c r="O184" s="20"/>
      <c r="P184" s="20"/>
      <c r="Q184" s="20"/>
    </row>
    <row r="185" ht="21" customHeight="1" spans="1:17">
      <c r="A185" s="81" t="s">
        <v>277</v>
      </c>
      <c r="B185" s="19" t="s">
        <v>688</v>
      </c>
      <c r="C185" s="19" t="s">
        <v>689</v>
      </c>
      <c r="D185" s="22" t="s">
        <v>534</v>
      </c>
      <c r="E185" s="82">
        <v>1</v>
      </c>
      <c r="F185" s="20">
        <v>15000</v>
      </c>
      <c r="G185" s="20">
        <v>15000</v>
      </c>
      <c r="H185" s="20"/>
      <c r="I185" s="20"/>
      <c r="J185" s="20"/>
      <c r="K185" s="20"/>
      <c r="L185" s="20">
        <v>15000</v>
      </c>
      <c r="M185" s="20"/>
      <c r="N185" s="20">
        <v>15000</v>
      </c>
      <c r="O185" s="20"/>
      <c r="P185" s="20"/>
      <c r="Q185" s="20"/>
    </row>
    <row r="186" ht="21" customHeight="1" spans="1:17">
      <c r="A186" s="81" t="s">
        <v>277</v>
      </c>
      <c r="B186" s="19" t="s">
        <v>690</v>
      </c>
      <c r="C186" s="19" t="s">
        <v>691</v>
      </c>
      <c r="D186" s="22" t="s">
        <v>493</v>
      </c>
      <c r="E186" s="82">
        <v>1</v>
      </c>
      <c r="F186" s="20">
        <v>146000</v>
      </c>
      <c r="G186" s="20">
        <v>146000</v>
      </c>
      <c r="H186" s="20"/>
      <c r="I186" s="20"/>
      <c r="J186" s="20"/>
      <c r="K186" s="20"/>
      <c r="L186" s="20">
        <v>146000</v>
      </c>
      <c r="M186" s="20"/>
      <c r="N186" s="20">
        <v>146000</v>
      </c>
      <c r="O186" s="20"/>
      <c r="P186" s="20"/>
      <c r="Q186" s="20"/>
    </row>
    <row r="187" ht="21" customHeight="1" spans="1:17">
      <c r="A187" s="81" t="s">
        <v>277</v>
      </c>
      <c r="B187" s="19" t="s">
        <v>692</v>
      </c>
      <c r="C187" s="19" t="s">
        <v>691</v>
      </c>
      <c r="D187" s="22" t="s">
        <v>493</v>
      </c>
      <c r="E187" s="82">
        <v>1</v>
      </c>
      <c r="F187" s="20">
        <v>124000</v>
      </c>
      <c r="G187" s="20">
        <v>124000</v>
      </c>
      <c r="H187" s="20"/>
      <c r="I187" s="20"/>
      <c r="J187" s="20"/>
      <c r="K187" s="20"/>
      <c r="L187" s="20">
        <v>124000</v>
      </c>
      <c r="M187" s="20"/>
      <c r="N187" s="20">
        <v>124000</v>
      </c>
      <c r="O187" s="20"/>
      <c r="P187" s="20"/>
      <c r="Q187" s="20"/>
    </row>
    <row r="188" ht="21" customHeight="1" spans="1:17">
      <c r="A188" s="81" t="s">
        <v>277</v>
      </c>
      <c r="B188" s="19" t="s">
        <v>693</v>
      </c>
      <c r="C188" s="19" t="s">
        <v>691</v>
      </c>
      <c r="D188" s="22" t="s">
        <v>493</v>
      </c>
      <c r="E188" s="82">
        <v>1</v>
      </c>
      <c r="F188" s="20">
        <v>48000</v>
      </c>
      <c r="G188" s="20">
        <v>48000</v>
      </c>
      <c r="H188" s="20"/>
      <c r="I188" s="20"/>
      <c r="J188" s="20"/>
      <c r="K188" s="20"/>
      <c r="L188" s="20">
        <v>48000</v>
      </c>
      <c r="M188" s="20"/>
      <c r="N188" s="20">
        <v>48000</v>
      </c>
      <c r="O188" s="20"/>
      <c r="P188" s="20"/>
      <c r="Q188" s="20"/>
    </row>
    <row r="189" ht="21" customHeight="1" spans="1:17">
      <c r="A189" s="81" t="s">
        <v>277</v>
      </c>
      <c r="B189" s="19" t="s">
        <v>280</v>
      </c>
      <c r="C189" s="19" t="s">
        <v>694</v>
      </c>
      <c r="D189" s="22" t="s">
        <v>493</v>
      </c>
      <c r="E189" s="82">
        <v>1</v>
      </c>
      <c r="F189" s="20">
        <v>172900</v>
      </c>
      <c r="G189" s="20">
        <v>172900</v>
      </c>
      <c r="H189" s="20"/>
      <c r="I189" s="20"/>
      <c r="J189" s="20"/>
      <c r="K189" s="20"/>
      <c r="L189" s="20">
        <v>172900</v>
      </c>
      <c r="M189" s="20"/>
      <c r="N189" s="20">
        <v>172900</v>
      </c>
      <c r="O189" s="20"/>
      <c r="P189" s="20"/>
      <c r="Q189" s="20"/>
    </row>
    <row r="190" ht="21" customHeight="1" spans="1:17">
      <c r="A190" s="81" t="s">
        <v>297</v>
      </c>
      <c r="B190" s="19" t="s">
        <v>280</v>
      </c>
      <c r="C190" s="19" t="s">
        <v>694</v>
      </c>
      <c r="D190" s="22" t="s">
        <v>493</v>
      </c>
      <c r="E190" s="82">
        <v>1</v>
      </c>
      <c r="F190" s="20">
        <v>14500</v>
      </c>
      <c r="G190" s="20">
        <v>14500</v>
      </c>
      <c r="H190" s="20"/>
      <c r="I190" s="20"/>
      <c r="J190" s="20"/>
      <c r="K190" s="20"/>
      <c r="L190" s="20">
        <v>14500</v>
      </c>
      <c r="M190" s="20"/>
      <c r="N190" s="20"/>
      <c r="O190" s="20"/>
      <c r="P190" s="20"/>
      <c r="Q190" s="20">
        <v>14500</v>
      </c>
    </row>
    <row r="191" ht="21" customHeight="1" spans="1:17">
      <c r="A191" s="81" t="s">
        <v>300</v>
      </c>
      <c r="B191" s="19" t="s">
        <v>695</v>
      </c>
      <c r="C191" s="19" t="s">
        <v>503</v>
      </c>
      <c r="D191" s="22" t="s">
        <v>534</v>
      </c>
      <c r="E191" s="82">
        <v>1</v>
      </c>
      <c r="F191" s="20">
        <v>20000</v>
      </c>
      <c r="G191" s="20">
        <v>20000</v>
      </c>
      <c r="H191" s="20"/>
      <c r="I191" s="20"/>
      <c r="J191" s="20"/>
      <c r="K191" s="20"/>
      <c r="L191" s="20">
        <v>20000</v>
      </c>
      <c r="M191" s="20"/>
      <c r="N191" s="20"/>
      <c r="O191" s="20"/>
      <c r="P191" s="20"/>
      <c r="Q191" s="20">
        <v>20000</v>
      </c>
    </row>
    <row r="192" ht="21" customHeight="1" spans="1:17">
      <c r="A192" s="81" t="s">
        <v>300</v>
      </c>
      <c r="B192" s="19" t="s">
        <v>696</v>
      </c>
      <c r="C192" s="19" t="s">
        <v>503</v>
      </c>
      <c r="D192" s="22" t="s">
        <v>534</v>
      </c>
      <c r="E192" s="82">
        <v>1</v>
      </c>
      <c r="F192" s="20">
        <v>22217</v>
      </c>
      <c r="G192" s="20">
        <v>22217</v>
      </c>
      <c r="H192" s="20"/>
      <c r="I192" s="20"/>
      <c r="J192" s="20"/>
      <c r="K192" s="20"/>
      <c r="L192" s="20">
        <v>22217</v>
      </c>
      <c r="M192" s="20"/>
      <c r="N192" s="20"/>
      <c r="O192" s="20"/>
      <c r="P192" s="20"/>
      <c r="Q192" s="20">
        <v>22217</v>
      </c>
    </row>
    <row r="193" ht="21" customHeight="1" spans="1:17">
      <c r="A193" s="81" t="s">
        <v>300</v>
      </c>
      <c r="B193" s="19" t="s">
        <v>697</v>
      </c>
      <c r="C193" s="19" t="s">
        <v>503</v>
      </c>
      <c r="D193" s="22" t="s">
        <v>534</v>
      </c>
      <c r="E193" s="82">
        <v>1</v>
      </c>
      <c r="F193" s="20">
        <v>20000</v>
      </c>
      <c r="G193" s="20">
        <v>20000</v>
      </c>
      <c r="H193" s="20"/>
      <c r="I193" s="20"/>
      <c r="J193" s="20"/>
      <c r="K193" s="20"/>
      <c r="L193" s="20">
        <v>20000</v>
      </c>
      <c r="M193" s="20"/>
      <c r="N193" s="20"/>
      <c r="O193" s="20"/>
      <c r="P193" s="20"/>
      <c r="Q193" s="20">
        <v>20000</v>
      </c>
    </row>
    <row r="194" ht="21" customHeight="1" spans="1:17">
      <c r="A194" s="81" t="s">
        <v>302</v>
      </c>
      <c r="B194" s="19" t="s">
        <v>280</v>
      </c>
      <c r="C194" s="19" t="s">
        <v>694</v>
      </c>
      <c r="D194" s="22" t="s">
        <v>493</v>
      </c>
      <c r="E194" s="82">
        <v>1</v>
      </c>
      <c r="F194" s="20">
        <v>50000</v>
      </c>
      <c r="G194" s="20">
        <v>50000</v>
      </c>
      <c r="H194" s="20">
        <v>50000</v>
      </c>
      <c r="I194" s="20"/>
      <c r="J194" s="20"/>
      <c r="K194" s="20"/>
      <c r="L194" s="20"/>
      <c r="M194" s="20"/>
      <c r="N194" s="20"/>
      <c r="O194" s="20"/>
      <c r="P194" s="20"/>
      <c r="Q194" s="20"/>
    </row>
    <row r="195" ht="21" customHeight="1" spans="1:17">
      <c r="A195" s="66" t="s">
        <v>120</v>
      </c>
      <c r="B195" s="67"/>
      <c r="C195" s="67"/>
      <c r="D195" s="67"/>
      <c r="E195" s="68"/>
      <c r="F195" s="20">
        <v>8431487</v>
      </c>
      <c r="G195" s="20">
        <v>10740237</v>
      </c>
      <c r="H195" s="20">
        <v>3552400</v>
      </c>
      <c r="I195" s="20"/>
      <c r="J195" s="20"/>
      <c r="K195" s="20"/>
      <c r="L195" s="20">
        <v>7187837</v>
      </c>
      <c r="M195" s="20"/>
      <c r="N195" s="20">
        <v>7111120</v>
      </c>
      <c r="O195" s="20"/>
      <c r="P195" s="20"/>
      <c r="Q195" s="20">
        <v>76717</v>
      </c>
    </row>
  </sheetData>
  <mergeCells count="16">
    <mergeCell ref="A2:Q2"/>
    <mergeCell ref="A3:F3"/>
    <mergeCell ref="G4:Q4"/>
    <mergeCell ref="L5:Q5"/>
    <mergeCell ref="A195:E195"/>
    <mergeCell ref="A4:A6"/>
    <mergeCell ref="B4:B6"/>
    <mergeCell ref="C4:C6"/>
    <mergeCell ref="D4:D6"/>
    <mergeCell ref="E4:E6"/>
    <mergeCell ref="F4:F6"/>
    <mergeCell ref="G5:G6"/>
    <mergeCell ref="H5:H6"/>
    <mergeCell ref="I5:I6"/>
    <mergeCell ref="J5:J6"/>
    <mergeCell ref="K5:K6"/>
  </mergeCells>
  <printOptions horizontalCentered="1"/>
  <pageMargins left="0.79" right="0.79" top="0.59" bottom="0.59"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selection activeCell="A12" sqref="A12"/>
    </sheetView>
  </sheetViews>
  <sheetFormatPr defaultColWidth="10.6555555555556" defaultRowHeight="14.25" customHeight="1"/>
  <cols>
    <col min="1" max="1" width="56.9777777777778" customWidth="1"/>
    <col min="2" max="6" width="25.5" customWidth="1"/>
    <col min="7" max="17" width="22.1555555555556" customWidth="1"/>
  </cols>
  <sheetData>
    <row r="1" ht="13.5" customHeight="1" spans="1:17">
      <c r="A1" s="55"/>
      <c r="B1" s="55"/>
      <c r="C1" s="56"/>
      <c r="D1" s="56"/>
      <c r="E1" s="56"/>
      <c r="F1" s="55"/>
      <c r="G1" s="55"/>
      <c r="H1" s="55"/>
      <c r="I1" s="55"/>
      <c r="J1" s="55"/>
      <c r="K1" s="69"/>
      <c r="L1" s="55"/>
      <c r="M1" s="55"/>
      <c r="N1" s="55"/>
      <c r="O1" s="46"/>
      <c r="P1" s="70"/>
      <c r="Q1" s="75" t="s">
        <v>698</v>
      </c>
    </row>
    <row r="2" ht="34.5" customHeight="1" spans="1:17">
      <c r="A2" s="37" t="str">
        <f>"2025"&amp;"年政府购买服务预算表"</f>
        <v>2025年政府购买服务预算表</v>
      </c>
      <c r="B2" s="37"/>
      <c r="C2" s="37"/>
      <c r="D2" s="37"/>
      <c r="E2" s="37"/>
      <c r="F2" s="37"/>
      <c r="G2" s="37"/>
      <c r="H2" s="37"/>
      <c r="I2" s="37"/>
      <c r="J2" s="37"/>
      <c r="K2" s="37"/>
      <c r="L2" s="37"/>
      <c r="M2" s="37"/>
      <c r="N2" s="37"/>
      <c r="O2" s="37"/>
      <c r="P2" s="37"/>
      <c r="Q2" s="37"/>
    </row>
    <row r="3" ht="18.75" customHeight="1" spans="1:17">
      <c r="A3" s="57" t="str">
        <f>"单位名称："&amp;"保山市检验检测院"</f>
        <v>单位名称：保山市检验检测院</v>
      </c>
      <c r="B3" s="57"/>
      <c r="C3" s="57"/>
      <c r="D3" s="57"/>
      <c r="E3" s="57"/>
      <c r="F3" s="57"/>
      <c r="G3" s="58"/>
      <c r="H3" s="58"/>
      <c r="I3" s="58"/>
      <c r="J3" s="58"/>
      <c r="K3" s="69"/>
      <c r="L3" s="55"/>
      <c r="M3" s="55"/>
      <c r="N3" s="55"/>
      <c r="O3" s="71"/>
      <c r="P3" s="72"/>
      <c r="Q3" s="76" t="s">
        <v>170</v>
      </c>
    </row>
    <row r="4" ht="18.75" customHeight="1" spans="1:17">
      <c r="A4" s="9" t="s">
        <v>482</v>
      </c>
      <c r="B4" s="59" t="s">
        <v>699</v>
      </c>
      <c r="C4" s="60" t="s">
        <v>700</v>
      </c>
      <c r="D4" s="60" t="s">
        <v>701</v>
      </c>
      <c r="E4" s="60" t="s">
        <v>702</v>
      </c>
      <c r="F4" s="59" t="s">
        <v>703</v>
      </c>
      <c r="G4" s="41" t="s">
        <v>185</v>
      </c>
      <c r="H4" s="41"/>
      <c r="I4" s="41"/>
      <c r="J4" s="41"/>
      <c r="K4" s="41"/>
      <c r="L4" s="41"/>
      <c r="M4" s="41"/>
      <c r="N4" s="41"/>
      <c r="O4" s="41"/>
      <c r="P4" s="41"/>
      <c r="Q4" s="42"/>
    </row>
    <row r="5" ht="17.25" customHeight="1" spans="1:17">
      <c r="A5" s="14"/>
      <c r="B5" s="61"/>
      <c r="C5" s="62"/>
      <c r="D5" s="62"/>
      <c r="E5" s="62"/>
      <c r="F5" s="61"/>
      <c r="G5" s="61" t="s">
        <v>56</v>
      </c>
      <c r="H5" s="61" t="s">
        <v>59</v>
      </c>
      <c r="I5" s="61" t="s">
        <v>488</v>
      </c>
      <c r="J5" s="61" t="s">
        <v>489</v>
      </c>
      <c r="K5" s="62" t="s">
        <v>490</v>
      </c>
      <c r="L5" s="73" t="s">
        <v>78</v>
      </c>
      <c r="M5" s="73"/>
      <c r="N5" s="73"/>
      <c r="O5" s="73"/>
      <c r="P5" s="73"/>
      <c r="Q5" s="63"/>
    </row>
    <row r="6" ht="54" customHeight="1" spans="1:17">
      <c r="A6" s="16"/>
      <c r="B6" s="63"/>
      <c r="C6" s="64"/>
      <c r="D6" s="64"/>
      <c r="E6" s="64"/>
      <c r="F6" s="63"/>
      <c r="G6" s="63"/>
      <c r="H6" s="63"/>
      <c r="I6" s="63"/>
      <c r="J6" s="63"/>
      <c r="K6" s="64"/>
      <c r="L6" s="63" t="s">
        <v>58</v>
      </c>
      <c r="M6" s="63" t="s">
        <v>65</v>
      </c>
      <c r="N6" s="63" t="s">
        <v>194</v>
      </c>
      <c r="O6" s="74" t="s">
        <v>67</v>
      </c>
      <c r="P6" s="64" t="s">
        <v>68</v>
      </c>
      <c r="Q6" s="63" t="s">
        <v>69</v>
      </c>
    </row>
    <row r="7" ht="19.5" customHeight="1" spans="1:17">
      <c r="A7" s="65">
        <v>1</v>
      </c>
      <c r="B7" s="65">
        <v>2</v>
      </c>
      <c r="C7" s="65">
        <v>3</v>
      </c>
      <c r="D7" s="65">
        <v>4</v>
      </c>
      <c r="E7" s="65">
        <v>5</v>
      </c>
      <c r="F7" s="65">
        <v>6</v>
      </c>
      <c r="G7" s="65">
        <v>7</v>
      </c>
      <c r="H7" s="65">
        <v>8</v>
      </c>
      <c r="I7" s="65">
        <v>9</v>
      </c>
      <c r="J7" s="65">
        <v>10</v>
      </c>
      <c r="K7" s="65">
        <v>11</v>
      </c>
      <c r="L7" s="65">
        <v>12</v>
      </c>
      <c r="M7" s="65">
        <v>13</v>
      </c>
      <c r="N7" s="65">
        <v>14</v>
      </c>
      <c r="O7" s="65">
        <v>15</v>
      </c>
      <c r="P7" s="65">
        <v>16</v>
      </c>
      <c r="Q7" s="65">
        <v>17</v>
      </c>
    </row>
    <row r="8" ht="21" customHeight="1" spans="1:17">
      <c r="A8" s="19"/>
      <c r="B8" s="19"/>
      <c r="C8" s="19"/>
      <c r="D8" s="19"/>
      <c r="E8" s="19"/>
      <c r="F8" s="19"/>
      <c r="G8" s="20"/>
      <c r="H8" s="20"/>
      <c r="I8" s="20"/>
      <c r="J8" s="20"/>
      <c r="K8" s="20"/>
      <c r="L8" s="20"/>
      <c r="M8" s="20"/>
      <c r="N8" s="20"/>
      <c r="O8" s="20"/>
      <c r="P8" s="20"/>
      <c r="Q8" s="20"/>
    </row>
    <row r="9" ht="21" customHeight="1" spans="1:17">
      <c r="A9" s="19"/>
      <c r="B9" s="19"/>
      <c r="C9" s="19"/>
      <c r="D9" s="19"/>
      <c r="E9" s="19"/>
      <c r="F9" s="19"/>
      <c r="G9" s="20"/>
      <c r="H9" s="20"/>
      <c r="I9" s="20"/>
      <c r="J9" s="20"/>
      <c r="K9" s="20"/>
      <c r="L9" s="20"/>
      <c r="M9" s="20"/>
      <c r="N9" s="20"/>
      <c r="O9" s="20"/>
      <c r="P9" s="20"/>
      <c r="Q9" s="20"/>
    </row>
    <row r="10" ht="21" customHeight="1" spans="1:17">
      <c r="A10" s="66" t="s">
        <v>120</v>
      </c>
      <c r="B10" s="67"/>
      <c r="C10" s="67"/>
      <c r="D10" s="67"/>
      <c r="E10" s="67"/>
      <c r="F10" s="68"/>
      <c r="G10" s="20"/>
      <c r="H10" s="20"/>
      <c r="I10" s="20"/>
      <c r="J10" s="20"/>
      <c r="K10" s="20"/>
      <c r="L10" s="20"/>
      <c r="M10" s="20"/>
      <c r="N10" s="20"/>
      <c r="O10" s="20"/>
      <c r="P10" s="20"/>
      <c r="Q10" s="20"/>
    </row>
    <row r="12" customHeight="1" spans="1:1">
      <c r="A12" t="s">
        <v>704</v>
      </c>
    </row>
  </sheetData>
  <mergeCells count="16">
    <mergeCell ref="A2:Q2"/>
    <mergeCell ref="A3:F3"/>
    <mergeCell ref="G4:Q4"/>
    <mergeCell ref="L5:Q5"/>
    <mergeCell ref="A10:F10"/>
    <mergeCell ref="A4:A6"/>
    <mergeCell ref="B4:B6"/>
    <mergeCell ref="C4:C6"/>
    <mergeCell ref="D4:D6"/>
    <mergeCell ref="E4:E6"/>
    <mergeCell ref="F4:F6"/>
    <mergeCell ref="G5:G6"/>
    <mergeCell ref="H5:H6"/>
    <mergeCell ref="I5:I6"/>
    <mergeCell ref="J5:J6"/>
    <mergeCell ref="K5:K6"/>
  </mergeCells>
  <printOptions horizontalCentered="1"/>
  <pageMargins left="0.79" right="0.79" top="0.59" bottom="0.59"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
  <sheetViews>
    <sheetView showZeros="0" workbookViewId="0">
      <selection activeCell="A11" sqref="A11"/>
    </sheetView>
  </sheetViews>
  <sheetFormatPr defaultColWidth="10.6555555555556" defaultRowHeight="14.25" customHeight="1"/>
  <cols>
    <col min="1" max="1" width="44" customWidth="1"/>
    <col min="2" max="4" width="20.5" customWidth="1"/>
    <col min="5" max="9" width="21.1555555555556" customWidth="1"/>
    <col min="10" max="10" width="20.5" customWidth="1"/>
  </cols>
  <sheetData>
    <row r="1" ht="19.5" customHeight="1" spans="1:10">
      <c r="A1" s="2"/>
      <c r="B1" s="2"/>
      <c r="C1" s="2"/>
      <c r="D1" s="47"/>
      <c r="J1" s="46" t="s">
        <v>705</v>
      </c>
    </row>
    <row r="2" ht="48" customHeight="1" spans="1:10">
      <c r="A2" s="37" t="str">
        <f>"2025"&amp;"年市对下转移支付预算表"</f>
        <v>2025年市对下转移支付预算表</v>
      </c>
      <c r="B2" s="37"/>
      <c r="C2" s="37"/>
      <c r="D2" s="37"/>
      <c r="E2" s="37"/>
      <c r="F2" s="37"/>
      <c r="G2" s="37"/>
      <c r="H2" s="37"/>
      <c r="I2" s="37"/>
      <c r="J2" s="37"/>
    </row>
    <row r="3" ht="18" customHeight="1" spans="1:10">
      <c r="A3" s="48" t="str">
        <f>"单位名称："&amp;"保山市检验检测院"</f>
        <v>单位名称：保山市检验检测院</v>
      </c>
      <c r="B3" s="48"/>
      <c r="C3" s="48"/>
      <c r="D3" s="48"/>
      <c r="J3" s="7" t="s">
        <v>170</v>
      </c>
    </row>
    <row r="4" ht="19.5" customHeight="1" spans="1:10">
      <c r="A4" s="26" t="s">
        <v>706</v>
      </c>
      <c r="B4" s="10" t="s">
        <v>185</v>
      </c>
      <c r="C4" s="11"/>
      <c r="D4" s="12"/>
      <c r="E4" s="49" t="s">
        <v>707</v>
      </c>
      <c r="F4" s="49"/>
      <c r="G4" s="49"/>
      <c r="H4" s="49"/>
      <c r="I4" s="49"/>
      <c r="J4" s="54"/>
    </row>
    <row r="5" ht="40.5" customHeight="1" spans="1:10">
      <c r="A5" s="28"/>
      <c r="B5" s="50" t="s">
        <v>56</v>
      </c>
      <c r="C5" s="50" t="s">
        <v>59</v>
      </c>
      <c r="D5" s="51" t="s">
        <v>708</v>
      </c>
      <c r="E5" s="45" t="s">
        <v>709</v>
      </c>
      <c r="F5" s="45" t="s">
        <v>710</v>
      </c>
      <c r="G5" s="45" t="s">
        <v>711</v>
      </c>
      <c r="H5" s="45" t="s">
        <v>712</v>
      </c>
      <c r="I5" s="52" t="s">
        <v>713</v>
      </c>
      <c r="J5" s="43" t="s">
        <v>714</v>
      </c>
    </row>
    <row r="6" ht="19.5" customHeight="1" spans="1:10">
      <c r="A6" s="52">
        <v>1</v>
      </c>
      <c r="B6" s="52">
        <v>2</v>
      </c>
      <c r="C6" s="52">
        <v>3</v>
      </c>
      <c r="D6" s="10">
        <v>4</v>
      </c>
      <c r="E6" s="10">
        <v>5</v>
      </c>
      <c r="F6" s="10">
        <v>6</v>
      </c>
      <c r="G6" s="10">
        <v>7</v>
      </c>
      <c r="H6" s="10">
        <v>8</v>
      </c>
      <c r="I6" s="10">
        <v>9</v>
      </c>
      <c r="J6" s="52">
        <v>10</v>
      </c>
    </row>
    <row r="7" ht="19.5" customHeight="1" spans="1:10">
      <c r="A7" s="19"/>
      <c r="B7" s="20"/>
      <c r="C7" s="20"/>
      <c r="D7" s="20"/>
      <c r="E7" s="20"/>
      <c r="F7" s="20"/>
      <c r="G7" s="20"/>
      <c r="H7" s="20"/>
      <c r="I7" s="20"/>
      <c r="J7" s="20"/>
    </row>
    <row r="8" ht="19.5" customHeight="1" spans="1:10">
      <c r="A8" s="19"/>
      <c r="B8" s="20"/>
      <c r="C8" s="20"/>
      <c r="D8" s="20"/>
      <c r="E8" s="20"/>
      <c r="F8" s="20"/>
      <c r="G8" s="20"/>
      <c r="H8" s="20"/>
      <c r="I8" s="20"/>
      <c r="J8" s="20"/>
    </row>
    <row r="9" ht="21" customHeight="1" spans="1:10">
      <c r="A9" s="53" t="s">
        <v>56</v>
      </c>
      <c r="B9" s="20"/>
      <c r="C9" s="20"/>
      <c r="D9" s="20"/>
      <c r="E9" s="20"/>
      <c r="F9" s="20"/>
      <c r="G9" s="20"/>
      <c r="H9" s="20"/>
      <c r="I9" s="20"/>
      <c r="J9" s="20"/>
    </row>
    <row r="11" customHeight="1" spans="1:1">
      <c r="A11" t="s">
        <v>715</v>
      </c>
    </row>
  </sheetData>
  <mergeCells count="5">
    <mergeCell ref="A2:J2"/>
    <mergeCell ref="A3:D3"/>
    <mergeCell ref="B4:D4"/>
    <mergeCell ref="E4:J4"/>
    <mergeCell ref="A4:A5"/>
  </mergeCells>
  <printOptions horizontalCentered="1"/>
  <pageMargins left="0.79" right="0.79" top="0.59" bottom="0.59"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9" sqref="A9"/>
    </sheetView>
  </sheetViews>
  <sheetFormatPr defaultColWidth="10.6555555555556" defaultRowHeight="12" customHeight="1"/>
  <cols>
    <col min="1" max="1" width="40" customWidth="1"/>
    <col min="2" max="2" width="41.1555555555556" customWidth="1"/>
    <col min="3" max="4" width="18.9777777777778" customWidth="1"/>
    <col min="5" max="5" width="27.5" customWidth="1"/>
    <col min="6" max="6" width="13.1555555555556" customWidth="1"/>
    <col min="7" max="7" width="21.4777777777778" customWidth="1"/>
    <col min="8" max="9" width="11.6555555555556" customWidth="1"/>
    <col min="10" max="10" width="28.1555555555556" customWidth="1"/>
  </cols>
  <sheetData>
    <row r="1" ht="19.5" customHeight="1" spans="10:10">
      <c r="J1" s="46" t="s">
        <v>716</v>
      </c>
    </row>
    <row r="2" ht="36" customHeight="1" spans="1:10">
      <c r="A2" s="4" t="str">
        <f>"2025"&amp;"年市对下转移支付绩效目标表"</f>
        <v>2025年市对下转移支付绩效目标表</v>
      </c>
      <c r="B2" s="4"/>
      <c r="C2" s="4"/>
      <c r="D2" s="4"/>
      <c r="E2" s="4"/>
      <c r="F2" s="4"/>
      <c r="G2" s="4"/>
      <c r="H2" s="4"/>
      <c r="I2" s="4"/>
      <c r="J2" s="4"/>
    </row>
    <row r="3" ht="17.25" customHeight="1" spans="1:2">
      <c r="A3" s="5" t="str">
        <f>"单位名称："&amp;"保山市检验检测院"</f>
        <v>单位名称：保山市检验检测院</v>
      </c>
      <c r="B3" s="44"/>
    </row>
    <row r="4" ht="44.25" customHeight="1" spans="1:10">
      <c r="A4" s="43" t="s">
        <v>307</v>
      </c>
      <c r="B4" s="43" t="s">
        <v>308</v>
      </c>
      <c r="C4" s="43" t="s">
        <v>309</v>
      </c>
      <c r="D4" s="43" t="s">
        <v>310</v>
      </c>
      <c r="E4" s="43" t="s">
        <v>311</v>
      </c>
      <c r="F4" s="45" t="s">
        <v>312</v>
      </c>
      <c r="G4" s="43" t="s">
        <v>313</v>
      </c>
      <c r="H4" s="45" t="s">
        <v>314</v>
      </c>
      <c r="I4" s="45" t="s">
        <v>315</v>
      </c>
      <c r="J4" s="43" t="s">
        <v>316</v>
      </c>
    </row>
    <row r="5" ht="19.5" customHeight="1" spans="1:10">
      <c r="A5" s="43">
        <v>1</v>
      </c>
      <c r="B5" s="43">
        <v>2</v>
      </c>
      <c r="C5" s="43">
        <v>3</v>
      </c>
      <c r="D5" s="43">
        <v>4</v>
      </c>
      <c r="E5" s="43">
        <v>5</v>
      </c>
      <c r="F5" s="45">
        <v>6</v>
      </c>
      <c r="G5" s="43">
        <v>7</v>
      </c>
      <c r="H5" s="45">
        <v>8</v>
      </c>
      <c r="I5" s="45">
        <v>9</v>
      </c>
      <c r="J5" s="43">
        <v>10</v>
      </c>
    </row>
    <row r="6" ht="40.5" customHeight="1" spans="1:10">
      <c r="A6" s="19"/>
      <c r="B6" s="19"/>
      <c r="C6" s="19"/>
      <c r="D6" s="19"/>
      <c r="E6" s="19"/>
      <c r="F6" s="19"/>
      <c r="G6" s="19"/>
      <c r="H6" s="19"/>
      <c r="I6" s="19"/>
      <c r="J6" s="19"/>
    </row>
    <row r="7" ht="40.5" customHeight="1" spans="1:10">
      <c r="A7" s="19"/>
      <c r="B7" s="19"/>
      <c r="C7" s="19"/>
      <c r="D7" s="19"/>
      <c r="E7" s="19"/>
      <c r="F7" s="22"/>
      <c r="G7" s="19"/>
      <c r="H7" s="22"/>
      <c r="I7" s="22"/>
      <c r="J7" s="19"/>
    </row>
    <row r="9" customHeight="1" spans="1:1">
      <c r="A9" t="s">
        <v>717</v>
      </c>
    </row>
  </sheetData>
  <mergeCells count="2">
    <mergeCell ref="A2:J2"/>
    <mergeCell ref="A3:H3"/>
  </mergeCells>
  <printOptions horizontalCentered="1"/>
  <pageMargins left="0.79" right="0.79" top="0.59" bottom="0.59"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79"/>
  <sheetViews>
    <sheetView showZeros="0" workbookViewId="0">
      <selection activeCell="A1" sqref="A1"/>
    </sheetView>
  </sheetViews>
  <sheetFormatPr defaultColWidth="10.6555555555556" defaultRowHeight="12" customHeight="1" outlineLevelCol="7"/>
  <cols>
    <col min="1" max="1" width="33.8333333333333" customWidth="1"/>
    <col min="2" max="2" width="21.8333333333333" customWidth="1"/>
    <col min="3" max="3" width="29" customWidth="1"/>
    <col min="4" max="4" width="27.5" customWidth="1"/>
    <col min="5" max="5" width="20.8333333333333" customWidth="1"/>
    <col min="6" max="8" width="24.1555555555556" customWidth="1"/>
  </cols>
  <sheetData>
    <row r="1" ht="14.25" customHeight="1" spans="8:8">
      <c r="H1" s="36" t="s">
        <v>718</v>
      </c>
    </row>
    <row r="2" ht="34.5" customHeight="1" spans="1:8">
      <c r="A2" s="37" t="str">
        <f>"2025"&amp;"年新增资产配置表"</f>
        <v>2025年新增资产配置表</v>
      </c>
      <c r="B2" s="37"/>
      <c r="C2" s="37"/>
      <c r="D2" s="37"/>
      <c r="E2" s="37"/>
      <c r="F2" s="37"/>
      <c r="G2" s="37"/>
      <c r="H2" s="37"/>
    </row>
    <row r="3" ht="19.5" customHeight="1" spans="1:8">
      <c r="A3" s="38" t="str">
        <f>"单位名称："&amp;"保山市检验检测院"</f>
        <v>单位名称：保山市检验检测院</v>
      </c>
      <c r="B3" s="38"/>
      <c r="C3" s="38"/>
      <c r="H3" s="39" t="s">
        <v>170</v>
      </c>
    </row>
    <row r="4" ht="18" customHeight="1" spans="1:8">
      <c r="A4" s="9" t="s">
        <v>178</v>
      </c>
      <c r="B4" s="9" t="s">
        <v>719</v>
      </c>
      <c r="C4" s="9" t="s">
        <v>720</v>
      </c>
      <c r="D4" s="9" t="s">
        <v>721</v>
      </c>
      <c r="E4" s="9" t="s">
        <v>722</v>
      </c>
      <c r="F4" s="40" t="s">
        <v>723</v>
      </c>
      <c r="G4" s="41"/>
      <c r="H4" s="42"/>
    </row>
    <row r="5" ht="18" customHeight="1" spans="1:8">
      <c r="A5" s="16"/>
      <c r="B5" s="16"/>
      <c r="C5" s="16"/>
      <c r="D5" s="16"/>
      <c r="E5" s="16"/>
      <c r="F5" s="43" t="s">
        <v>486</v>
      </c>
      <c r="G5" s="43" t="s">
        <v>724</v>
      </c>
      <c r="H5" s="43" t="s">
        <v>725</v>
      </c>
    </row>
    <row r="6" ht="21" customHeight="1" spans="1:8">
      <c r="A6" s="43">
        <v>1</v>
      </c>
      <c r="B6" s="43">
        <v>2</v>
      </c>
      <c r="C6" s="43">
        <v>3</v>
      </c>
      <c r="D6" s="43">
        <v>4</v>
      </c>
      <c r="E6" s="43">
        <v>5</v>
      </c>
      <c r="F6" s="43">
        <v>6</v>
      </c>
      <c r="G6" s="43">
        <v>7</v>
      </c>
      <c r="H6" s="43">
        <v>8</v>
      </c>
    </row>
    <row r="7" ht="33" customHeight="1" spans="1:8">
      <c r="A7" s="19" t="s">
        <v>71</v>
      </c>
      <c r="B7" s="19"/>
      <c r="C7" s="19"/>
      <c r="D7" s="19"/>
      <c r="E7" s="22"/>
      <c r="F7" s="20">
        <v>343</v>
      </c>
      <c r="G7" s="20">
        <v>7663425.25</v>
      </c>
      <c r="H7" s="20">
        <v>8290220</v>
      </c>
    </row>
    <row r="8" ht="33" customHeight="1" spans="1:8">
      <c r="A8" s="21" t="s">
        <v>71</v>
      </c>
      <c r="B8" s="19" t="s">
        <v>726</v>
      </c>
      <c r="C8" s="19" t="s">
        <v>511</v>
      </c>
      <c r="D8" s="19" t="s">
        <v>727</v>
      </c>
      <c r="E8" s="22" t="s">
        <v>500</v>
      </c>
      <c r="F8" s="20">
        <v>3</v>
      </c>
      <c r="G8" s="20">
        <v>6500</v>
      </c>
      <c r="H8" s="20">
        <v>19500</v>
      </c>
    </row>
    <row r="9" ht="33" customHeight="1" spans="1:8">
      <c r="A9" s="21" t="s">
        <v>71</v>
      </c>
      <c r="B9" s="19" t="s">
        <v>726</v>
      </c>
      <c r="C9" s="19" t="s">
        <v>513</v>
      </c>
      <c r="D9" s="19" t="s">
        <v>728</v>
      </c>
      <c r="E9" s="22" t="s">
        <v>500</v>
      </c>
      <c r="F9" s="20">
        <v>3</v>
      </c>
      <c r="G9" s="20">
        <v>12000</v>
      </c>
      <c r="H9" s="20">
        <v>36000</v>
      </c>
    </row>
    <row r="10" ht="33" customHeight="1" spans="1:8">
      <c r="A10" s="21" t="s">
        <v>71</v>
      </c>
      <c r="B10" s="19" t="s">
        <v>726</v>
      </c>
      <c r="C10" s="19" t="s">
        <v>515</v>
      </c>
      <c r="D10" s="19" t="s">
        <v>729</v>
      </c>
      <c r="E10" s="22" t="s">
        <v>500</v>
      </c>
      <c r="F10" s="20">
        <v>16</v>
      </c>
      <c r="G10" s="20">
        <v>950</v>
      </c>
      <c r="H10" s="20">
        <v>15200</v>
      </c>
    </row>
    <row r="11" ht="33" customHeight="1" spans="1:8">
      <c r="A11" s="21" t="s">
        <v>71</v>
      </c>
      <c r="B11" s="19" t="s">
        <v>726</v>
      </c>
      <c r="C11" s="19" t="s">
        <v>517</v>
      </c>
      <c r="D11" s="19" t="s">
        <v>516</v>
      </c>
      <c r="E11" s="22" t="s">
        <v>500</v>
      </c>
      <c r="F11" s="20">
        <v>1</v>
      </c>
      <c r="G11" s="20">
        <v>1000</v>
      </c>
      <c r="H11" s="20">
        <v>1000</v>
      </c>
    </row>
    <row r="12" ht="33" customHeight="1" spans="1:8">
      <c r="A12" s="21" t="s">
        <v>71</v>
      </c>
      <c r="B12" s="19" t="s">
        <v>726</v>
      </c>
      <c r="C12" s="19" t="s">
        <v>519</v>
      </c>
      <c r="D12" s="19" t="s">
        <v>730</v>
      </c>
      <c r="E12" s="22" t="s">
        <v>500</v>
      </c>
      <c r="F12" s="20">
        <v>1</v>
      </c>
      <c r="G12" s="20">
        <v>3350</v>
      </c>
      <c r="H12" s="20">
        <v>3350</v>
      </c>
    </row>
    <row r="13" ht="33" customHeight="1" spans="1:8">
      <c r="A13" s="21" t="s">
        <v>71</v>
      </c>
      <c r="B13" s="19" t="s">
        <v>726</v>
      </c>
      <c r="C13" s="19" t="s">
        <v>519</v>
      </c>
      <c r="D13" s="19" t="s">
        <v>730</v>
      </c>
      <c r="E13" s="22" t="s">
        <v>500</v>
      </c>
      <c r="F13" s="20">
        <v>1</v>
      </c>
      <c r="G13" s="20">
        <v>3500</v>
      </c>
      <c r="H13" s="20">
        <v>3500</v>
      </c>
    </row>
    <row r="14" ht="33" customHeight="1" spans="1:8">
      <c r="A14" s="21" t="s">
        <v>71</v>
      </c>
      <c r="B14" s="19" t="s">
        <v>726</v>
      </c>
      <c r="C14" s="19" t="s">
        <v>519</v>
      </c>
      <c r="D14" s="19" t="s">
        <v>730</v>
      </c>
      <c r="E14" s="22" t="s">
        <v>500</v>
      </c>
      <c r="F14" s="20">
        <v>1</v>
      </c>
      <c r="G14" s="20">
        <v>3650</v>
      </c>
      <c r="H14" s="20">
        <v>3650</v>
      </c>
    </row>
    <row r="15" ht="33" customHeight="1" spans="1:8">
      <c r="A15" s="21" t="s">
        <v>71</v>
      </c>
      <c r="B15" s="19" t="s">
        <v>726</v>
      </c>
      <c r="C15" s="19" t="s">
        <v>519</v>
      </c>
      <c r="D15" s="19" t="s">
        <v>730</v>
      </c>
      <c r="E15" s="22" t="s">
        <v>500</v>
      </c>
      <c r="F15" s="20">
        <v>1</v>
      </c>
      <c r="G15" s="20">
        <v>3950</v>
      </c>
      <c r="H15" s="20">
        <v>3950</v>
      </c>
    </row>
    <row r="16" ht="33" customHeight="1" spans="1:8">
      <c r="A16" s="21" t="s">
        <v>71</v>
      </c>
      <c r="B16" s="19" t="s">
        <v>726</v>
      </c>
      <c r="C16" s="19" t="s">
        <v>519</v>
      </c>
      <c r="D16" s="19" t="s">
        <v>730</v>
      </c>
      <c r="E16" s="22" t="s">
        <v>500</v>
      </c>
      <c r="F16" s="20">
        <v>1</v>
      </c>
      <c r="G16" s="20">
        <v>7000</v>
      </c>
      <c r="H16" s="20">
        <v>7000</v>
      </c>
    </row>
    <row r="17" ht="33" customHeight="1" spans="1:8">
      <c r="A17" s="21" t="s">
        <v>71</v>
      </c>
      <c r="B17" s="19" t="s">
        <v>726</v>
      </c>
      <c r="C17" s="19" t="s">
        <v>519</v>
      </c>
      <c r="D17" s="19" t="s">
        <v>730</v>
      </c>
      <c r="E17" s="22" t="s">
        <v>500</v>
      </c>
      <c r="F17" s="20">
        <v>1</v>
      </c>
      <c r="G17" s="20">
        <v>9500</v>
      </c>
      <c r="H17" s="20">
        <v>9500</v>
      </c>
    </row>
    <row r="18" ht="33" customHeight="1" spans="1:8">
      <c r="A18" s="21" t="s">
        <v>71</v>
      </c>
      <c r="B18" s="19" t="s">
        <v>726</v>
      </c>
      <c r="C18" s="19" t="s">
        <v>521</v>
      </c>
      <c r="D18" s="19" t="s">
        <v>731</v>
      </c>
      <c r="E18" s="22" t="s">
        <v>500</v>
      </c>
      <c r="F18" s="20">
        <v>4</v>
      </c>
      <c r="G18" s="20">
        <v>6000</v>
      </c>
      <c r="H18" s="20">
        <v>24000</v>
      </c>
    </row>
    <row r="19" ht="33" customHeight="1" spans="1:8">
      <c r="A19" s="21" t="s">
        <v>71</v>
      </c>
      <c r="B19" s="19" t="s">
        <v>726</v>
      </c>
      <c r="C19" s="19" t="s">
        <v>523</v>
      </c>
      <c r="D19" s="19" t="s">
        <v>732</v>
      </c>
      <c r="E19" s="22" t="s">
        <v>524</v>
      </c>
      <c r="F19" s="20">
        <v>4</v>
      </c>
      <c r="G19" s="20">
        <v>200</v>
      </c>
      <c r="H19" s="20">
        <v>800</v>
      </c>
    </row>
    <row r="20" ht="33" customHeight="1" spans="1:8">
      <c r="A20" s="21" t="s">
        <v>71</v>
      </c>
      <c r="B20" s="19" t="s">
        <v>726</v>
      </c>
      <c r="C20" s="19" t="s">
        <v>523</v>
      </c>
      <c r="D20" s="19" t="s">
        <v>732</v>
      </c>
      <c r="E20" s="22" t="s">
        <v>524</v>
      </c>
      <c r="F20" s="20">
        <v>4</v>
      </c>
      <c r="G20" s="20">
        <v>200</v>
      </c>
      <c r="H20" s="20">
        <v>800</v>
      </c>
    </row>
    <row r="21" ht="33" customHeight="1" spans="1:8">
      <c r="A21" s="21" t="s">
        <v>71</v>
      </c>
      <c r="B21" s="19" t="s">
        <v>726</v>
      </c>
      <c r="C21" s="19" t="s">
        <v>526</v>
      </c>
      <c r="D21" s="19" t="s">
        <v>733</v>
      </c>
      <c r="E21" s="22" t="s">
        <v>500</v>
      </c>
      <c r="F21" s="20">
        <v>2</v>
      </c>
      <c r="G21" s="20">
        <v>1500</v>
      </c>
      <c r="H21" s="20">
        <v>3000</v>
      </c>
    </row>
    <row r="22" ht="33" customHeight="1" spans="1:8">
      <c r="A22" s="21" t="s">
        <v>71</v>
      </c>
      <c r="B22" s="19" t="s">
        <v>726</v>
      </c>
      <c r="C22" s="19" t="s">
        <v>526</v>
      </c>
      <c r="D22" s="19" t="s">
        <v>733</v>
      </c>
      <c r="E22" s="22" t="s">
        <v>500</v>
      </c>
      <c r="F22" s="20">
        <v>2</v>
      </c>
      <c r="G22" s="20">
        <v>25000</v>
      </c>
      <c r="H22" s="20">
        <v>50000</v>
      </c>
    </row>
    <row r="23" ht="33" customHeight="1" spans="1:8">
      <c r="A23" s="21" t="s">
        <v>71</v>
      </c>
      <c r="B23" s="19" t="s">
        <v>726</v>
      </c>
      <c r="C23" s="19" t="s">
        <v>526</v>
      </c>
      <c r="D23" s="19" t="s">
        <v>733</v>
      </c>
      <c r="E23" s="22" t="s">
        <v>500</v>
      </c>
      <c r="F23" s="20">
        <v>2</v>
      </c>
      <c r="G23" s="20">
        <v>4000</v>
      </c>
      <c r="H23" s="20">
        <v>8000</v>
      </c>
    </row>
    <row r="24" ht="33" customHeight="1" spans="1:8">
      <c r="A24" s="21" t="s">
        <v>71</v>
      </c>
      <c r="B24" s="19" t="s">
        <v>726</v>
      </c>
      <c r="C24" s="19" t="s">
        <v>499</v>
      </c>
      <c r="D24" s="19" t="s">
        <v>734</v>
      </c>
      <c r="E24" s="22" t="s">
        <v>500</v>
      </c>
      <c r="F24" s="20">
        <v>1</v>
      </c>
      <c r="G24" s="20">
        <v>2308750</v>
      </c>
      <c r="H24" s="20">
        <v>2308750</v>
      </c>
    </row>
    <row r="25" ht="33" customHeight="1" spans="1:8">
      <c r="A25" s="21" t="s">
        <v>71</v>
      </c>
      <c r="B25" s="19" t="s">
        <v>726</v>
      </c>
      <c r="C25" s="19" t="s">
        <v>499</v>
      </c>
      <c r="D25" s="19" t="s">
        <v>734</v>
      </c>
      <c r="E25" s="22" t="s">
        <v>500</v>
      </c>
      <c r="F25" s="20">
        <v>1</v>
      </c>
      <c r="G25" s="20">
        <v>508312.5</v>
      </c>
      <c r="H25" s="20">
        <v>508312.5</v>
      </c>
    </row>
    <row r="26" ht="33" customHeight="1" spans="1:8">
      <c r="A26" s="21" t="s">
        <v>71</v>
      </c>
      <c r="B26" s="19" t="s">
        <v>726</v>
      </c>
      <c r="C26" s="19" t="s">
        <v>530</v>
      </c>
      <c r="D26" s="19" t="s">
        <v>735</v>
      </c>
      <c r="E26" s="22" t="s">
        <v>500</v>
      </c>
      <c r="F26" s="20">
        <v>1</v>
      </c>
      <c r="G26" s="20">
        <v>150000</v>
      </c>
      <c r="H26" s="20">
        <v>150000</v>
      </c>
    </row>
    <row r="27" ht="33" customHeight="1" spans="1:8">
      <c r="A27" s="21" t="s">
        <v>71</v>
      </c>
      <c r="B27" s="19" t="s">
        <v>726</v>
      </c>
      <c r="C27" s="19" t="s">
        <v>532</v>
      </c>
      <c r="D27" s="19" t="s">
        <v>736</v>
      </c>
      <c r="E27" s="22" t="s">
        <v>500</v>
      </c>
      <c r="F27" s="20">
        <v>1</v>
      </c>
      <c r="G27" s="20">
        <v>28000</v>
      </c>
      <c r="H27" s="20">
        <v>28000</v>
      </c>
    </row>
    <row r="28" ht="33" customHeight="1" spans="1:8">
      <c r="A28" s="21" t="s">
        <v>71</v>
      </c>
      <c r="B28" s="19" t="s">
        <v>726</v>
      </c>
      <c r="C28" s="19" t="s">
        <v>503</v>
      </c>
      <c r="D28" s="19" t="s">
        <v>737</v>
      </c>
      <c r="E28" s="22" t="s">
        <v>500</v>
      </c>
      <c r="F28" s="20">
        <v>1</v>
      </c>
      <c r="G28" s="20">
        <v>20625</v>
      </c>
      <c r="H28" s="20">
        <v>20625</v>
      </c>
    </row>
    <row r="29" ht="33" customHeight="1" spans="1:8">
      <c r="A29" s="21" t="s">
        <v>71</v>
      </c>
      <c r="B29" s="19" t="s">
        <v>726</v>
      </c>
      <c r="C29" s="19" t="s">
        <v>503</v>
      </c>
      <c r="D29" s="19" t="s">
        <v>737</v>
      </c>
      <c r="E29" s="22" t="s">
        <v>534</v>
      </c>
      <c r="F29" s="20">
        <v>2</v>
      </c>
      <c r="G29" s="20">
        <v>9000</v>
      </c>
      <c r="H29" s="20">
        <v>18000</v>
      </c>
    </row>
    <row r="30" ht="33" customHeight="1" spans="1:8">
      <c r="A30" s="21" t="s">
        <v>71</v>
      </c>
      <c r="B30" s="19" t="s">
        <v>726</v>
      </c>
      <c r="C30" s="19" t="s">
        <v>503</v>
      </c>
      <c r="D30" s="19" t="s">
        <v>737</v>
      </c>
      <c r="E30" s="22" t="s">
        <v>500</v>
      </c>
      <c r="F30" s="20">
        <v>2</v>
      </c>
      <c r="G30" s="20">
        <v>45000</v>
      </c>
      <c r="H30" s="20">
        <v>90000</v>
      </c>
    </row>
    <row r="31" ht="33" customHeight="1" spans="1:8">
      <c r="A31" s="21" t="s">
        <v>71</v>
      </c>
      <c r="B31" s="19" t="s">
        <v>726</v>
      </c>
      <c r="C31" s="19" t="s">
        <v>503</v>
      </c>
      <c r="D31" s="19" t="s">
        <v>737</v>
      </c>
      <c r="E31" s="22" t="s">
        <v>500</v>
      </c>
      <c r="F31" s="20">
        <v>1</v>
      </c>
      <c r="G31" s="20">
        <v>28500</v>
      </c>
      <c r="H31" s="20">
        <v>28500</v>
      </c>
    </row>
    <row r="32" ht="33" customHeight="1" spans="1:8">
      <c r="A32" s="21" t="s">
        <v>71</v>
      </c>
      <c r="B32" s="19" t="s">
        <v>726</v>
      </c>
      <c r="C32" s="19" t="s">
        <v>503</v>
      </c>
      <c r="D32" s="19" t="s">
        <v>737</v>
      </c>
      <c r="E32" s="22" t="s">
        <v>500</v>
      </c>
      <c r="F32" s="20">
        <v>1</v>
      </c>
      <c r="G32" s="20">
        <v>36000</v>
      </c>
      <c r="H32" s="20">
        <v>36000</v>
      </c>
    </row>
    <row r="33" ht="33" customHeight="1" spans="1:8">
      <c r="A33" s="21" t="s">
        <v>71</v>
      </c>
      <c r="B33" s="19" t="s">
        <v>726</v>
      </c>
      <c r="C33" s="19" t="s">
        <v>503</v>
      </c>
      <c r="D33" s="19" t="s">
        <v>737</v>
      </c>
      <c r="E33" s="22" t="s">
        <v>534</v>
      </c>
      <c r="F33" s="20">
        <v>1</v>
      </c>
      <c r="G33" s="20">
        <v>64000</v>
      </c>
      <c r="H33" s="20">
        <v>64000</v>
      </c>
    </row>
    <row r="34" ht="33" customHeight="1" spans="1:8">
      <c r="A34" s="21" t="s">
        <v>71</v>
      </c>
      <c r="B34" s="19" t="s">
        <v>726</v>
      </c>
      <c r="C34" s="19" t="s">
        <v>503</v>
      </c>
      <c r="D34" s="19" t="s">
        <v>737</v>
      </c>
      <c r="E34" s="22" t="s">
        <v>500</v>
      </c>
      <c r="F34" s="20">
        <v>1</v>
      </c>
      <c r="G34" s="20">
        <v>1650</v>
      </c>
      <c r="H34" s="20">
        <v>1650</v>
      </c>
    </row>
    <row r="35" ht="33" customHeight="1" spans="1:8">
      <c r="A35" s="21" t="s">
        <v>71</v>
      </c>
      <c r="B35" s="19" t="s">
        <v>726</v>
      </c>
      <c r="C35" s="19" t="s">
        <v>503</v>
      </c>
      <c r="D35" s="19" t="s">
        <v>737</v>
      </c>
      <c r="E35" s="22" t="s">
        <v>500</v>
      </c>
      <c r="F35" s="20">
        <v>1</v>
      </c>
      <c r="G35" s="20">
        <v>490000</v>
      </c>
      <c r="H35" s="20">
        <v>490000</v>
      </c>
    </row>
    <row r="36" ht="33" customHeight="1" spans="1:8">
      <c r="A36" s="21" t="s">
        <v>71</v>
      </c>
      <c r="B36" s="19" t="s">
        <v>726</v>
      </c>
      <c r="C36" s="19" t="s">
        <v>503</v>
      </c>
      <c r="D36" s="19" t="s">
        <v>737</v>
      </c>
      <c r="E36" s="22" t="s">
        <v>500</v>
      </c>
      <c r="F36" s="20">
        <v>1</v>
      </c>
      <c r="G36" s="20">
        <v>150</v>
      </c>
      <c r="H36" s="20">
        <v>150</v>
      </c>
    </row>
    <row r="37" ht="33" customHeight="1" spans="1:8">
      <c r="A37" s="21" t="s">
        <v>71</v>
      </c>
      <c r="B37" s="19" t="s">
        <v>726</v>
      </c>
      <c r="C37" s="19" t="s">
        <v>503</v>
      </c>
      <c r="D37" s="19" t="s">
        <v>737</v>
      </c>
      <c r="E37" s="22" t="s">
        <v>500</v>
      </c>
      <c r="F37" s="20">
        <v>1</v>
      </c>
      <c r="G37" s="20">
        <v>3350</v>
      </c>
      <c r="H37" s="20">
        <v>3350</v>
      </c>
    </row>
    <row r="38" ht="33" customHeight="1" spans="1:8">
      <c r="A38" s="21" t="s">
        <v>71</v>
      </c>
      <c r="B38" s="19" t="s">
        <v>726</v>
      </c>
      <c r="C38" s="19" t="s">
        <v>503</v>
      </c>
      <c r="D38" s="19" t="s">
        <v>737</v>
      </c>
      <c r="E38" s="22" t="s">
        <v>500</v>
      </c>
      <c r="F38" s="20">
        <v>1</v>
      </c>
      <c r="G38" s="20">
        <v>95000</v>
      </c>
      <c r="H38" s="20">
        <v>95000</v>
      </c>
    </row>
    <row r="39" ht="33" customHeight="1" spans="1:8">
      <c r="A39" s="21" t="s">
        <v>71</v>
      </c>
      <c r="B39" s="19" t="s">
        <v>726</v>
      </c>
      <c r="C39" s="19" t="s">
        <v>503</v>
      </c>
      <c r="D39" s="19" t="s">
        <v>737</v>
      </c>
      <c r="E39" s="22" t="s">
        <v>500</v>
      </c>
      <c r="F39" s="20">
        <v>1</v>
      </c>
      <c r="G39" s="20">
        <v>125000</v>
      </c>
      <c r="H39" s="20">
        <v>125000</v>
      </c>
    </row>
    <row r="40" ht="33" customHeight="1" spans="1:8">
      <c r="A40" s="21" t="s">
        <v>71</v>
      </c>
      <c r="B40" s="19" t="s">
        <v>726</v>
      </c>
      <c r="C40" s="19" t="s">
        <v>503</v>
      </c>
      <c r="D40" s="19" t="s">
        <v>737</v>
      </c>
      <c r="E40" s="22" t="s">
        <v>500</v>
      </c>
      <c r="F40" s="20">
        <v>1</v>
      </c>
      <c r="G40" s="20">
        <v>178750</v>
      </c>
      <c r="H40" s="20">
        <v>178750</v>
      </c>
    </row>
    <row r="41" ht="33" customHeight="1" spans="1:8">
      <c r="A41" s="21" t="s">
        <v>71</v>
      </c>
      <c r="B41" s="19" t="s">
        <v>726</v>
      </c>
      <c r="C41" s="19" t="s">
        <v>503</v>
      </c>
      <c r="D41" s="19" t="s">
        <v>737</v>
      </c>
      <c r="E41" s="22" t="s">
        <v>500</v>
      </c>
      <c r="F41" s="20">
        <v>1</v>
      </c>
      <c r="G41" s="20">
        <v>12650</v>
      </c>
      <c r="H41" s="20">
        <v>12650</v>
      </c>
    </row>
    <row r="42" ht="33" customHeight="1" spans="1:8">
      <c r="A42" s="21" t="s">
        <v>71</v>
      </c>
      <c r="B42" s="19" t="s">
        <v>726</v>
      </c>
      <c r="C42" s="19" t="s">
        <v>503</v>
      </c>
      <c r="D42" s="19" t="s">
        <v>737</v>
      </c>
      <c r="E42" s="22" t="s">
        <v>500</v>
      </c>
      <c r="F42" s="20">
        <v>2</v>
      </c>
      <c r="G42" s="20">
        <v>30000</v>
      </c>
      <c r="H42" s="20">
        <v>60000</v>
      </c>
    </row>
    <row r="43" ht="33" customHeight="1" spans="1:8">
      <c r="A43" s="21" t="s">
        <v>71</v>
      </c>
      <c r="B43" s="19" t="s">
        <v>726</v>
      </c>
      <c r="C43" s="19" t="s">
        <v>503</v>
      </c>
      <c r="D43" s="19" t="s">
        <v>737</v>
      </c>
      <c r="E43" s="22" t="s">
        <v>500</v>
      </c>
      <c r="F43" s="20">
        <v>1</v>
      </c>
      <c r="G43" s="20">
        <v>4850</v>
      </c>
      <c r="H43" s="20">
        <v>4850</v>
      </c>
    </row>
    <row r="44" ht="33" customHeight="1" spans="1:8">
      <c r="A44" s="21" t="s">
        <v>71</v>
      </c>
      <c r="B44" s="19" t="s">
        <v>726</v>
      </c>
      <c r="C44" s="19" t="s">
        <v>503</v>
      </c>
      <c r="D44" s="19" t="s">
        <v>737</v>
      </c>
      <c r="E44" s="22" t="s">
        <v>500</v>
      </c>
      <c r="F44" s="20">
        <v>1</v>
      </c>
      <c r="G44" s="20">
        <v>100000</v>
      </c>
      <c r="H44" s="20">
        <v>100000</v>
      </c>
    </row>
    <row r="45" ht="33" customHeight="1" spans="1:8">
      <c r="A45" s="21" t="s">
        <v>71</v>
      </c>
      <c r="B45" s="19" t="s">
        <v>726</v>
      </c>
      <c r="C45" s="19" t="s">
        <v>503</v>
      </c>
      <c r="D45" s="19" t="s">
        <v>737</v>
      </c>
      <c r="E45" s="22" t="s">
        <v>500</v>
      </c>
      <c r="F45" s="20">
        <v>1</v>
      </c>
      <c r="G45" s="20">
        <v>45000</v>
      </c>
      <c r="H45" s="20">
        <v>45000</v>
      </c>
    </row>
    <row r="46" ht="33" customHeight="1" spans="1:8">
      <c r="A46" s="21" t="s">
        <v>71</v>
      </c>
      <c r="B46" s="19" t="s">
        <v>726</v>
      </c>
      <c r="C46" s="19" t="s">
        <v>503</v>
      </c>
      <c r="D46" s="19" t="s">
        <v>737</v>
      </c>
      <c r="E46" s="22" t="s">
        <v>500</v>
      </c>
      <c r="F46" s="20">
        <v>1</v>
      </c>
      <c r="G46" s="20">
        <v>60000</v>
      </c>
      <c r="H46" s="20">
        <v>60000</v>
      </c>
    </row>
    <row r="47" ht="33" customHeight="1" spans="1:8">
      <c r="A47" s="21" t="s">
        <v>71</v>
      </c>
      <c r="B47" s="19" t="s">
        <v>726</v>
      </c>
      <c r="C47" s="19" t="s">
        <v>503</v>
      </c>
      <c r="D47" s="19" t="s">
        <v>737</v>
      </c>
      <c r="E47" s="22" t="s">
        <v>500</v>
      </c>
      <c r="F47" s="20">
        <v>1</v>
      </c>
      <c r="G47" s="20">
        <v>30000</v>
      </c>
      <c r="H47" s="20">
        <v>30000</v>
      </c>
    </row>
    <row r="48" ht="33" customHeight="1" spans="1:8">
      <c r="A48" s="21" t="s">
        <v>71</v>
      </c>
      <c r="B48" s="19" t="s">
        <v>726</v>
      </c>
      <c r="C48" s="19" t="s">
        <v>503</v>
      </c>
      <c r="D48" s="19" t="s">
        <v>737</v>
      </c>
      <c r="E48" s="22" t="s">
        <v>500</v>
      </c>
      <c r="F48" s="20">
        <v>1</v>
      </c>
      <c r="G48" s="20">
        <v>34375</v>
      </c>
      <c r="H48" s="20">
        <v>34375</v>
      </c>
    </row>
    <row r="49" ht="33" customHeight="1" spans="1:8">
      <c r="A49" s="21" t="s">
        <v>71</v>
      </c>
      <c r="B49" s="19" t="s">
        <v>726</v>
      </c>
      <c r="C49" s="19" t="s">
        <v>503</v>
      </c>
      <c r="D49" s="19" t="s">
        <v>737</v>
      </c>
      <c r="E49" s="22" t="s">
        <v>500</v>
      </c>
      <c r="F49" s="20">
        <v>1</v>
      </c>
      <c r="G49" s="20">
        <v>57500</v>
      </c>
      <c r="H49" s="20">
        <v>57500</v>
      </c>
    </row>
    <row r="50" ht="33" customHeight="1" spans="1:8">
      <c r="A50" s="21" t="s">
        <v>71</v>
      </c>
      <c r="B50" s="19" t="s">
        <v>726</v>
      </c>
      <c r="C50" s="19" t="s">
        <v>503</v>
      </c>
      <c r="D50" s="19" t="s">
        <v>737</v>
      </c>
      <c r="E50" s="22" t="s">
        <v>500</v>
      </c>
      <c r="F50" s="20">
        <v>1</v>
      </c>
      <c r="G50" s="20">
        <v>8350</v>
      </c>
      <c r="H50" s="20">
        <v>8350</v>
      </c>
    </row>
    <row r="51" ht="33" customHeight="1" spans="1:8">
      <c r="A51" s="21" t="s">
        <v>71</v>
      </c>
      <c r="B51" s="19" t="s">
        <v>726</v>
      </c>
      <c r="C51" s="19" t="s">
        <v>503</v>
      </c>
      <c r="D51" s="19" t="s">
        <v>737</v>
      </c>
      <c r="E51" s="22" t="s">
        <v>500</v>
      </c>
      <c r="F51" s="20">
        <v>1</v>
      </c>
      <c r="G51" s="20">
        <v>25000</v>
      </c>
      <c r="H51" s="20">
        <v>25000</v>
      </c>
    </row>
    <row r="52" ht="33" customHeight="1" spans="1:8">
      <c r="A52" s="21" t="s">
        <v>71</v>
      </c>
      <c r="B52" s="19" t="s">
        <v>726</v>
      </c>
      <c r="C52" s="19" t="s">
        <v>503</v>
      </c>
      <c r="D52" s="19" t="s">
        <v>737</v>
      </c>
      <c r="E52" s="22" t="s">
        <v>524</v>
      </c>
      <c r="F52" s="20">
        <v>4</v>
      </c>
      <c r="G52" s="20">
        <v>900</v>
      </c>
      <c r="H52" s="20">
        <v>3600</v>
      </c>
    </row>
    <row r="53" ht="33" customHeight="1" spans="1:8">
      <c r="A53" s="21" t="s">
        <v>71</v>
      </c>
      <c r="B53" s="19" t="s">
        <v>726</v>
      </c>
      <c r="C53" s="19" t="s">
        <v>503</v>
      </c>
      <c r="D53" s="19" t="s">
        <v>737</v>
      </c>
      <c r="E53" s="22" t="s">
        <v>500</v>
      </c>
      <c r="F53" s="20">
        <v>1</v>
      </c>
      <c r="G53" s="20">
        <v>44000</v>
      </c>
      <c r="H53" s="20">
        <v>44000</v>
      </c>
    </row>
    <row r="54" ht="33" customHeight="1" spans="1:8">
      <c r="A54" s="21" t="s">
        <v>71</v>
      </c>
      <c r="B54" s="19" t="s">
        <v>726</v>
      </c>
      <c r="C54" s="19" t="s">
        <v>503</v>
      </c>
      <c r="D54" s="19" t="s">
        <v>737</v>
      </c>
      <c r="E54" s="22" t="s">
        <v>500</v>
      </c>
      <c r="F54" s="20">
        <v>1</v>
      </c>
      <c r="G54" s="20">
        <v>2350</v>
      </c>
      <c r="H54" s="20">
        <v>2350</v>
      </c>
    </row>
    <row r="55" ht="33" customHeight="1" spans="1:8">
      <c r="A55" s="21" t="s">
        <v>71</v>
      </c>
      <c r="B55" s="19" t="s">
        <v>726</v>
      </c>
      <c r="C55" s="19" t="s">
        <v>503</v>
      </c>
      <c r="D55" s="19" t="s">
        <v>737</v>
      </c>
      <c r="E55" s="22" t="s">
        <v>500</v>
      </c>
      <c r="F55" s="20">
        <v>1</v>
      </c>
      <c r="G55" s="20">
        <v>1350</v>
      </c>
      <c r="H55" s="20">
        <v>1350</v>
      </c>
    </row>
    <row r="56" ht="33" customHeight="1" spans="1:8">
      <c r="A56" s="21" t="s">
        <v>71</v>
      </c>
      <c r="B56" s="19" t="s">
        <v>726</v>
      </c>
      <c r="C56" s="19" t="s">
        <v>503</v>
      </c>
      <c r="D56" s="19" t="s">
        <v>737</v>
      </c>
      <c r="E56" s="22" t="s">
        <v>500</v>
      </c>
      <c r="F56" s="20">
        <v>2</v>
      </c>
      <c r="G56" s="20">
        <v>7500</v>
      </c>
      <c r="H56" s="20">
        <v>15000</v>
      </c>
    </row>
    <row r="57" ht="33" customHeight="1" spans="1:8">
      <c r="A57" s="21" t="s">
        <v>71</v>
      </c>
      <c r="B57" s="19" t="s">
        <v>726</v>
      </c>
      <c r="C57" s="19" t="s">
        <v>503</v>
      </c>
      <c r="D57" s="19" t="s">
        <v>737</v>
      </c>
      <c r="E57" s="22" t="s">
        <v>500</v>
      </c>
      <c r="F57" s="20">
        <v>1</v>
      </c>
      <c r="G57" s="20">
        <v>10000</v>
      </c>
      <c r="H57" s="20">
        <v>10000</v>
      </c>
    </row>
    <row r="58" ht="33" customHeight="1" spans="1:8">
      <c r="A58" s="21" t="s">
        <v>71</v>
      </c>
      <c r="B58" s="19" t="s">
        <v>726</v>
      </c>
      <c r="C58" s="19" t="s">
        <v>503</v>
      </c>
      <c r="D58" s="19" t="s">
        <v>737</v>
      </c>
      <c r="E58" s="22" t="s">
        <v>500</v>
      </c>
      <c r="F58" s="20">
        <v>1</v>
      </c>
      <c r="G58" s="20">
        <v>1350</v>
      </c>
      <c r="H58" s="20">
        <v>1350</v>
      </c>
    </row>
    <row r="59" ht="33" customHeight="1" spans="1:8">
      <c r="A59" s="21" t="s">
        <v>71</v>
      </c>
      <c r="B59" s="19" t="s">
        <v>726</v>
      </c>
      <c r="C59" s="19" t="s">
        <v>503</v>
      </c>
      <c r="D59" s="19" t="s">
        <v>737</v>
      </c>
      <c r="E59" s="22" t="s">
        <v>500</v>
      </c>
      <c r="F59" s="20">
        <v>2</v>
      </c>
      <c r="G59" s="20">
        <v>35000</v>
      </c>
      <c r="H59" s="20">
        <v>70000</v>
      </c>
    </row>
    <row r="60" ht="33" customHeight="1" spans="1:8">
      <c r="A60" s="21" t="s">
        <v>71</v>
      </c>
      <c r="B60" s="19" t="s">
        <v>726</v>
      </c>
      <c r="C60" s="19" t="s">
        <v>503</v>
      </c>
      <c r="D60" s="19" t="s">
        <v>737</v>
      </c>
      <c r="E60" s="22" t="s">
        <v>500</v>
      </c>
      <c r="F60" s="20">
        <v>1</v>
      </c>
      <c r="G60" s="20">
        <v>30000</v>
      </c>
      <c r="H60" s="20">
        <v>30000</v>
      </c>
    </row>
    <row r="61" ht="33" customHeight="1" spans="1:8">
      <c r="A61" s="21" t="s">
        <v>71</v>
      </c>
      <c r="B61" s="19" t="s">
        <v>726</v>
      </c>
      <c r="C61" s="19" t="s">
        <v>503</v>
      </c>
      <c r="D61" s="19" t="s">
        <v>737</v>
      </c>
      <c r="E61" s="22" t="s">
        <v>500</v>
      </c>
      <c r="F61" s="20">
        <v>1</v>
      </c>
      <c r="G61" s="20">
        <v>7000</v>
      </c>
      <c r="H61" s="20">
        <v>7000</v>
      </c>
    </row>
    <row r="62" ht="33" customHeight="1" spans="1:8">
      <c r="A62" s="21" t="s">
        <v>71</v>
      </c>
      <c r="B62" s="19" t="s">
        <v>726</v>
      </c>
      <c r="C62" s="19" t="s">
        <v>503</v>
      </c>
      <c r="D62" s="19" t="s">
        <v>737</v>
      </c>
      <c r="E62" s="22" t="s">
        <v>500</v>
      </c>
      <c r="F62" s="20">
        <v>1</v>
      </c>
      <c r="G62" s="20">
        <v>77500</v>
      </c>
      <c r="H62" s="20">
        <v>77500</v>
      </c>
    </row>
    <row r="63" ht="33" customHeight="1" spans="1:8">
      <c r="A63" s="21" t="s">
        <v>71</v>
      </c>
      <c r="B63" s="19" t="s">
        <v>726</v>
      </c>
      <c r="C63" s="19" t="s">
        <v>503</v>
      </c>
      <c r="D63" s="19" t="s">
        <v>737</v>
      </c>
      <c r="E63" s="22" t="s">
        <v>500</v>
      </c>
      <c r="F63" s="20">
        <v>1</v>
      </c>
      <c r="G63" s="20">
        <v>16400</v>
      </c>
      <c r="H63" s="20">
        <v>16400</v>
      </c>
    </row>
    <row r="64" ht="33" customHeight="1" spans="1:8">
      <c r="A64" s="21" t="s">
        <v>71</v>
      </c>
      <c r="B64" s="19" t="s">
        <v>726</v>
      </c>
      <c r="C64" s="19" t="s">
        <v>503</v>
      </c>
      <c r="D64" s="19" t="s">
        <v>737</v>
      </c>
      <c r="E64" s="22" t="s">
        <v>500</v>
      </c>
      <c r="F64" s="20">
        <v>1</v>
      </c>
      <c r="G64" s="20">
        <v>9850</v>
      </c>
      <c r="H64" s="20">
        <v>9850</v>
      </c>
    </row>
    <row r="65" ht="33" customHeight="1" spans="1:8">
      <c r="A65" s="21" t="s">
        <v>71</v>
      </c>
      <c r="B65" s="19" t="s">
        <v>726</v>
      </c>
      <c r="C65" s="19" t="s">
        <v>503</v>
      </c>
      <c r="D65" s="19" t="s">
        <v>737</v>
      </c>
      <c r="E65" s="22" t="s">
        <v>524</v>
      </c>
      <c r="F65" s="20">
        <v>10</v>
      </c>
      <c r="G65" s="20">
        <v>3400</v>
      </c>
      <c r="H65" s="20">
        <v>34000</v>
      </c>
    </row>
    <row r="66" ht="33" customHeight="1" spans="1:8">
      <c r="A66" s="21" t="s">
        <v>71</v>
      </c>
      <c r="B66" s="19" t="s">
        <v>726</v>
      </c>
      <c r="C66" s="19" t="s">
        <v>503</v>
      </c>
      <c r="D66" s="19" t="s">
        <v>737</v>
      </c>
      <c r="E66" s="22" t="s">
        <v>500</v>
      </c>
      <c r="F66" s="20">
        <v>6</v>
      </c>
      <c r="G66" s="20">
        <v>23750</v>
      </c>
      <c r="H66" s="20">
        <v>142500</v>
      </c>
    </row>
    <row r="67" ht="33" customHeight="1" spans="1:8">
      <c r="A67" s="21" t="s">
        <v>71</v>
      </c>
      <c r="B67" s="19" t="s">
        <v>726</v>
      </c>
      <c r="C67" s="19" t="s">
        <v>503</v>
      </c>
      <c r="D67" s="19" t="s">
        <v>737</v>
      </c>
      <c r="E67" s="22" t="s">
        <v>534</v>
      </c>
      <c r="F67" s="20">
        <v>1</v>
      </c>
      <c r="G67" s="20">
        <v>70000</v>
      </c>
      <c r="H67" s="20">
        <v>70000</v>
      </c>
    </row>
    <row r="68" ht="33" customHeight="1" spans="1:8">
      <c r="A68" s="21" t="s">
        <v>71</v>
      </c>
      <c r="B68" s="19" t="s">
        <v>726</v>
      </c>
      <c r="C68" s="19" t="s">
        <v>503</v>
      </c>
      <c r="D68" s="19" t="s">
        <v>737</v>
      </c>
      <c r="E68" s="22" t="s">
        <v>500</v>
      </c>
      <c r="F68" s="20">
        <v>1</v>
      </c>
      <c r="G68" s="20">
        <v>5200</v>
      </c>
      <c r="H68" s="20">
        <v>5200</v>
      </c>
    </row>
    <row r="69" ht="33" customHeight="1" spans="1:8">
      <c r="A69" s="21" t="s">
        <v>71</v>
      </c>
      <c r="B69" s="19" t="s">
        <v>726</v>
      </c>
      <c r="C69" s="19" t="s">
        <v>503</v>
      </c>
      <c r="D69" s="19" t="s">
        <v>737</v>
      </c>
      <c r="E69" s="22" t="s">
        <v>500</v>
      </c>
      <c r="F69" s="20">
        <v>1</v>
      </c>
      <c r="G69" s="20">
        <v>1150</v>
      </c>
      <c r="H69" s="20">
        <v>1150</v>
      </c>
    </row>
    <row r="70" ht="33" customHeight="1" spans="1:8">
      <c r="A70" s="21" t="s">
        <v>71</v>
      </c>
      <c r="B70" s="19" t="s">
        <v>726</v>
      </c>
      <c r="C70" s="19" t="s">
        <v>503</v>
      </c>
      <c r="D70" s="19" t="s">
        <v>737</v>
      </c>
      <c r="E70" s="22" t="s">
        <v>500</v>
      </c>
      <c r="F70" s="20">
        <v>1</v>
      </c>
      <c r="G70" s="20">
        <v>75000</v>
      </c>
      <c r="H70" s="20">
        <v>75000</v>
      </c>
    </row>
    <row r="71" ht="33" customHeight="1" spans="1:8">
      <c r="A71" s="21" t="s">
        <v>71</v>
      </c>
      <c r="B71" s="19" t="s">
        <v>726</v>
      </c>
      <c r="C71" s="19" t="s">
        <v>503</v>
      </c>
      <c r="D71" s="19" t="s">
        <v>737</v>
      </c>
      <c r="E71" s="22" t="s">
        <v>534</v>
      </c>
      <c r="F71" s="20">
        <v>1</v>
      </c>
      <c r="G71" s="20">
        <v>121900</v>
      </c>
      <c r="H71" s="20">
        <v>121900</v>
      </c>
    </row>
    <row r="72" ht="33" customHeight="1" spans="1:8">
      <c r="A72" s="21" t="s">
        <v>71</v>
      </c>
      <c r="B72" s="19" t="s">
        <v>726</v>
      </c>
      <c r="C72" s="19" t="s">
        <v>503</v>
      </c>
      <c r="D72" s="19" t="s">
        <v>737</v>
      </c>
      <c r="E72" s="22" t="s">
        <v>500</v>
      </c>
      <c r="F72" s="20">
        <v>1</v>
      </c>
      <c r="G72" s="20">
        <v>65000</v>
      </c>
      <c r="H72" s="20">
        <v>65000</v>
      </c>
    </row>
    <row r="73" ht="33" customHeight="1" spans="1:8">
      <c r="A73" s="21" t="s">
        <v>71</v>
      </c>
      <c r="B73" s="19" t="s">
        <v>726</v>
      </c>
      <c r="C73" s="19" t="s">
        <v>503</v>
      </c>
      <c r="D73" s="19" t="s">
        <v>737</v>
      </c>
      <c r="E73" s="22" t="s">
        <v>500</v>
      </c>
      <c r="F73" s="20">
        <v>1</v>
      </c>
      <c r="G73" s="20">
        <v>750</v>
      </c>
      <c r="H73" s="20">
        <v>750</v>
      </c>
    </row>
    <row r="74" ht="33" customHeight="1" spans="1:8">
      <c r="A74" s="21" t="s">
        <v>71</v>
      </c>
      <c r="B74" s="19" t="s">
        <v>726</v>
      </c>
      <c r="C74" s="19" t="s">
        <v>503</v>
      </c>
      <c r="D74" s="19" t="s">
        <v>737</v>
      </c>
      <c r="E74" s="22" t="s">
        <v>500</v>
      </c>
      <c r="F74" s="20">
        <v>1</v>
      </c>
      <c r="G74" s="20">
        <v>1050</v>
      </c>
      <c r="H74" s="20">
        <v>1050</v>
      </c>
    </row>
    <row r="75" ht="33" customHeight="1" spans="1:8">
      <c r="A75" s="21" t="s">
        <v>71</v>
      </c>
      <c r="B75" s="19" t="s">
        <v>726</v>
      </c>
      <c r="C75" s="19" t="s">
        <v>503</v>
      </c>
      <c r="D75" s="19" t="s">
        <v>737</v>
      </c>
      <c r="E75" s="22" t="s">
        <v>500</v>
      </c>
      <c r="F75" s="20">
        <v>1</v>
      </c>
      <c r="G75" s="20">
        <v>3500</v>
      </c>
      <c r="H75" s="20">
        <v>3500</v>
      </c>
    </row>
    <row r="76" ht="33" customHeight="1" spans="1:8">
      <c r="A76" s="21" t="s">
        <v>71</v>
      </c>
      <c r="B76" s="19" t="s">
        <v>726</v>
      </c>
      <c r="C76" s="19" t="s">
        <v>503</v>
      </c>
      <c r="D76" s="19" t="s">
        <v>737</v>
      </c>
      <c r="E76" s="22" t="s">
        <v>500</v>
      </c>
      <c r="F76" s="20">
        <v>1</v>
      </c>
      <c r="G76" s="20">
        <v>75000</v>
      </c>
      <c r="H76" s="20">
        <v>75000</v>
      </c>
    </row>
    <row r="77" ht="33" customHeight="1" spans="1:8">
      <c r="A77" s="21" t="s">
        <v>71</v>
      </c>
      <c r="B77" s="19" t="s">
        <v>726</v>
      </c>
      <c r="C77" s="19" t="s">
        <v>503</v>
      </c>
      <c r="D77" s="19" t="s">
        <v>737</v>
      </c>
      <c r="E77" s="22" t="s">
        <v>500</v>
      </c>
      <c r="F77" s="20">
        <v>1</v>
      </c>
      <c r="G77" s="20">
        <v>190000</v>
      </c>
      <c r="H77" s="20">
        <v>190000</v>
      </c>
    </row>
    <row r="78" ht="33" customHeight="1" spans="1:8">
      <c r="A78" s="21" t="s">
        <v>71</v>
      </c>
      <c r="B78" s="19" t="s">
        <v>726</v>
      </c>
      <c r="C78" s="19" t="s">
        <v>503</v>
      </c>
      <c r="D78" s="19" t="s">
        <v>737</v>
      </c>
      <c r="E78" s="22" t="s">
        <v>500</v>
      </c>
      <c r="F78" s="20">
        <v>1</v>
      </c>
      <c r="G78" s="20">
        <v>2150</v>
      </c>
      <c r="H78" s="20">
        <v>2150</v>
      </c>
    </row>
    <row r="79" ht="33" customHeight="1" spans="1:8">
      <c r="A79" s="21" t="s">
        <v>71</v>
      </c>
      <c r="B79" s="19" t="s">
        <v>726</v>
      </c>
      <c r="C79" s="19" t="s">
        <v>503</v>
      </c>
      <c r="D79" s="19" t="s">
        <v>737</v>
      </c>
      <c r="E79" s="22" t="s">
        <v>500</v>
      </c>
      <c r="F79" s="20">
        <v>2</v>
      </c>
      <c r="G79" s="20">
        <v>14000</v>
      </c>
      <c r="H79" s="20">
        <v>28000</v>
      </c>
    </row>
    <row r="80" ht="33" customHeight="1" spans="1:8">
      <c r="A80" s="21" t="s">
        <v>71</v>
      </c>
      <c r="B80" s="19" t="s">
        <v>726</v>
      </c>
      <c r="C80" s="19" t="s">
        <v>503</v>
      </c>
      <c r="D80" s="19" t="s">
        <v>737</v>
      </c>
      <c r="E80" s="22" t="s">
        <v>500</v>
      </c>
      <c r="F80" s="20">
        <v>1</v>
      </c>
      <c r="G80" s="20">
        <v>21400</v>
      </c>
      <c r="H80" s="20">
        <v>21400</v>
      </c>
    </row>
    <row r="81" ht="33" customHeight="1" spans="1:8">
      <c r="A81" s="21" t="s">
        <v>71</v>
      </c>
      <c r="B81" s="19" t="s">
        <v>726</v>
      </c>
      <c r="C81" s="19" t="s">
        <v>503</v>
      </c>
      <c r="D81" s="19" t="s">
        <v>737</v>
      </c>
      <c r="E81" s="22" t="s">
        <v>500</v>
      </c>
      <c r="F81" s="20">
        <v>1</v>
      </c>
      <c r="G81" s="20">
        <v>1245</v>
      </c>
      <c r="H81" s="20">
        <v>1245</v>
      </c>
    </row>
    <row r="82" ht="33" customHeight="1" spans="1:8">
      <c r="A82" s="21" t="s">
        <v>71</v>
      </c>
      <c r="B82" s="19" t="s">
        <v>726</v>
      </c>
      <c r="C82" s="19" t="s">
        <v>503</v>
      </c>
      <c r="D82" s="19" t="s">
        <v>737</v>
      </c>
      <c r="E82" s="22" t="s">
        <v>500</v>
      </c>
      <c r="F82" s="20">
        <v>2</v>
      </c>
      <c r="G82" s="20">
        <v>2400</v>
      </c>
      <c r="H82" s="20">
        <v>4800</v>
      </c>
    </row>
    <row r="83" ht="33" customHeight="1" spans="1:8">
      <c r="A83" s="21" t="s">
        <v>71</v>
      </c>
      <c r="B83" s="19" t="s">
        <v>726</v>
      </c>
      <c r="C83" s="19" t="s">
        <v>503</v>
      </c>
      <c r="D83" s="19" t="s">
        <v>737</v>
      </c>
      <c r="E83" s="22" t="s">
        <v>500</v>
      </c>
      <c r="F83" s="20">
        <v>2</v>
      </c>
      <c r="G83" s="20">
        <v>2700</v>
      </c>
      <c r="H83" s="20">
        <v>5400</v>
      </c>
    </row>
    <row r="84" ht="33" customHeight="1" spans="1:8">
      <c r="A84" s="21" t="s">
        <v>71</v>
      </c>
      <c r="B84" s="19" t="s">
        <v>726</v>
      </c>
      <c r="C84" s="19" t="s">
        <v>503</v>
      </c>
      <c r="D84" s="19" t="s">
        <v>737</v>
      </c>
      <c r="E84" s="22" t="s">
        <v>500</v>
      </c>
      <c r="F84" s="20">
        <v>5</v>
      </c>
      <c r="G84" s="20">
        <v>2000</v>
      </c>
      <c r="H84" s="20">
        <v>10000</v>
      </c>
    </row>
    <row r="85" ht="33" customHeight="1" spans="1:8">
      <c r="A85" s="21" t="s">
        <v>71</v>
      </c>
      <c r="B85" s="19" t="s">
        <v>726</v>
      </c>
      <c r="C85" s="19" t="s">
        <v>503</v>
      </c>
      <c r="D85" s="19" t="s">
        <v>737</v>
      </c>
      <c r="E85" s="22" t="s">
        <v>500</v>
      </c>
      <c r="F85" s="20">
        <v>10</v>
      </c>
      <c r="G85" s="20">
        <v>1500</v>
      </c>
      <c r="H85" s="20">
        <v>15000</v>
      </c>
    </row>
    <row r="86" ht="33" customHeight="1" spans="1:8">
      <c r="A86" s="21" t="s">
        <v>71</v>
      </c>
      <c r="B86" s="19" t="s">
        <v>726</v>
      </c>
      <c r="C86" s="19" t="s">
        <v>503</v>
      </c>
      <c r="D86" s="19" t="s">
        <v>737</v>
      </c>
      <c r="E86" s="22" t="s">
        <v>500</v>
      </c>
      <c r="F86" s="20">
        <v>1</v>
      </c>
      <c r="G86" s="20">
        <v>4650</v>
      </c>
      <c r="H86" s="20">
        <v>4650</v>
      </c>
    </row>
    <row r="87" ht="33" customHeight="1" spans="1:8">
      <c r="A87" s="21" t="s">
        <v>71</v>
      </c>
      <c r="B87" s="19" t="s">
        <v>726</v>
      </c>
      <c r="C87" s="19" t="s">
        <v>503</v>
      </c>
      <c r="D87" s="19" t="s">
        <v>737</v>
      </c>
      <c r="E87" s="22" t="s">
        <v>500</v>
      </c>
      <c r="F87" s="20">
        <v>1</v>
      </c>
      <c r="G87" s="20">
        <v>80000</v>
      </c>
      <c r="H87" s="20">
        <v>80000</v>
      </c>
    </row>
    <row r="88" ht="33" customHeight="1" spans="1:8">
      <c r="A88" s="21" t="s">
        <v>71</v>
      </c>
      <c r="B88" s="19" t="s">
        <v>726</v>
      </c>
      <c r="C88" s="19" t="s">
        <v>503</v>
      </c>
      <c r="D88" s="19" t="s">
        <v>737</v>
      </c>
      <c r="E88" s="22" t="s">
        <v>500</v>
      </c>
      <c r="F88" s="20">
        <v>1</v>
      </c>
      <c r="G88" s="20">
        <v>21000</v>
      </c>
      <c r="H88" s="20">
        <v>21000</v>
      </c>
    </row>
    <row r="89" ht="33" customHeight="1" spans="1:8">
      <c r="A89" s="21" t="s">
        <v>71</v>
      </c>
      <c r="B89" s="19" t="s">
        <v>726</v>
      </c>
      <c r="C89" s="19" t="s">
        <v>503</v>
      </c>
      <c r="D89" s="19" t="s">
        <v>737</v>
      </c>
      <c r="E89" s="22" t="s">
        <v>500</v>
      </c>
      <c r="F89" s="20">
        <v>1</v>
      </c>
      <c r="G89" s="20">
        <v>1085</v>
      </c>
      <c r="H89" s="20">
        <v>1085</v>
      </c>
    </row>
    <row r="90" ht="33" customHeight="1" spans="1:8">
      <c r="A90" s="21" t="s">
        <v>71</v>
      </c>
      <c r="B90" s="19" t="s">
        <v>726</v>
      </c>
      <c r="C90" s="19" t="s">
        <v>503</v>
      </c>
      <c r="D90" s="19" t="s">
        <v>737</v>
      </c>
      <c r="E90" s="22" t="s">
        <v>534</v>
      </c>
      <c r="F90" s="20">
        <v>1</v>
      </c>
      <c r="G90" s="20">
        <v>27500</v>
      </c>
      <c r="H90" s="20">
        <v>27500</v>
      </c>
    </row>
    <row r="91" ht="33" customHeight="1" spans="1:8">
      <c r="A91" s="21" t="s">
        <v>71</v>
      </c>
      <c r="B91" s="19" t="s">
        <v>726</v>
      </c>
      <c r="C91" s="19" t="s">
        <v>503</v>
      </c>
      <c r="D91" s="19" t="s">
        <v>737</v>
      </c>
      <c r="E91" s="22" t="s">
        <v>500</v>
      </c>
      <c r="F91" s="20">
        <v>2</v>
      </c>
      <c r="G91" s="20">
        <v>30000</v>
      </c>
      <c r="H91" s="20">
        <v>60000</v>
      </c>
    </row>
    <row r="92" ht="33" customHeight="1" spans="1:8">
      <c r="A92" s="21" t="s">
        <v>71</v>
      </c>
      <c r="B92" s="19" t="s">
        <v>726</v>
      </c>
      <c r="C92" s="19" t="s">
        <v>503</v>
      </c>
      <c r="D92" s="19" t="s">
        <v>737</v>
      </c>
      <c r="E92" s="22" t="s">
        <v>500</v>
      </c>
      <c r="F92" s="20">
        <v>1</v>
      </c>
      <c r="G92" s="20">
        <v>50500</v>
      </c>
      <c r="H92" s="20">
        <v>50500</v>
      </c>
    </row>
    <row r="93" ht="33" customHeight="1" spans="1:8">
      <c r="A93" s="21" t="s">
        <v>71</v>
      </c>
      <c r="B93" s="19" t="s">
        <v>726</v>
      </c>
      <c r="C93" s="19" t="s">
        <v>503</v>
      </c>
      <c r="D93" s="19" t="s">
        <v>737</v>
      </c>
      <c r="E93" s="22" t="s">
        <v>500</v>
      </c>
      <c r="F93" s="20">
        <v>1</v>
      </c>
      <c r="G93" s="20">
        <v>6500</v>
      </c>
      <c r="H93" s="20">
        <v>6500</v>
      </c>
    </row>
    <row r="94" ht="33" customHeight="1" spans="1:8">
      <c r="A94" s="21" t="s">
        <v>71</v>
      </c>
      <c r="B94" s="19" t="s">
        <v>726</v>
      </c>
      <c r="C94" s="19" t="s">
        <v>503</v>
      </c>
      <c r="D94" s="19" t="s">
        <v>737</v>
      </c>
      <c r="E94" s="22" t="s">
        <v>500</v>
      </c>
      <c r="F94" s="20">
        <v>2</v>
      </c>
      <c r="G94" s="20">
        <v>1500</v>
      </c>
      <c r="H94" s="20">
        <v>3000</v>
      </c>
    </row>
    <row r="95" ht="33" customHeight="1" spans="1:8">
      <c r="A95" s="21" t="s">
        <v>71</v>
      </c>
      <c r="B95" s="19" t="s">
        <v>726</v>
      </c>
      <c r="C95" s="19" t="s">
        <v>503</v>
      </c>
      <c r="D95" s="19" t="s">
        <v>737</v>
      </c>
      <c r="E95" s="22" t="s">
        <v>500</v>
      </c>
      <c r="F95" s="20">
        <v>1</v>
      </c>
      <c r="G95" s="20">
        <v>5000</v>
      </c>
      <c r="H95" s="20">
        <v>5000</v>
      </c>
    </row>
    <row r="96" ht="33" customHeight="1" spans="1:8">
      <c r="A96" s="21" t="s">
        <v>71</v>
      </c>
      <c r="B96" s="19" t="s">
        <v>726</v>
      </c>
      <c r="C96" s="19" t="s">
        <v>503</v>
      </c>
      <c r="D96" s="19" t="s">
        <v>737</v>
      </c>
      <c r="E96" s="22" t="s">
        <v>500</v>
      </c>
      <c r="F96" s="20">
        <v>1</v>
      </c>
      <c r="G96" s="20">
        <v>4350</v>
      </c>
      <c r="H96" s="20">
        <v>4350</v>
      </c>
    </row>
    <row r="97" ht="33" customHeight="1" spans="1:8">
      <c r="A97" s="21" t="s">
        <v>71</v>
      </c>
      <c r="B97" s="19" t="s">
        <v>726</v>
      </c>
      <c r="C97" s="19" t="s">
        <v>503</v>
      </c>
      <c r="D97" s="19" t="s">
        <v>737</v>
      </c>
      <c r="E97" s="22" t="s">
        <v>500</v>
      </c>
      <c r="F97" s="20">
        <v>1</v>
      </c>
      <c r="G97" s="20">
        <v>3950</v>
      </c>
      <c r="H97" s="20">
        <v>3950</v>
      </c>
    </row>
    <row r="98" ht="33" customHeight="1" spans="1:8">
      <c r="A98" s="21" t="s">
        <v>71</v>
      </c>
      <c r="B98" s="19" t="s">
        <v>726</v>
      </c>
      <c r="C98" s="19" t="s">
        <v>503</v>
      </c>
      <c r="D98" s="19" t="s">
        <v>737</v>
      </c>
      <c r="E98" s="22" t="s">
        <v>500</v>
      </c>
      <c r="F98" s="20">
        <v>1</v>
      </c>
      <c r="G98" s="20">
        <v>2250</v>
      </c>
      <c r="H98" s="20">
        <v>2250</v>
      </c>
    </row>
    <row r="99" ht="33" customHeight="1" spans="1:8">
      <c r="A99" s="21" t="s">
        <v>71</v>
      </c>
      <c r="B99" s="19" t="s">
        <v>726</v>
      </c>
      <c r="C99" s="19" t="s">
        <v>503</v>
      </c>
      <c r="D99" s="19" t="s">
        <v>737</v>
      </c>
      <c r="E99" s="22" t="s">
        <v>500</v>
      </c>
      <c r="F99" s="20">
        <v>2</v>
      </c>
      <c r="G99" s="20">
        <v>5300</v>
      </c>
      <c r="H99" s="20">
        <v>10600</v>
      </c>
    </row>
    <row r="100" ht="33" customHeight="1" spans="1:8">
      <c r="A100" s="21" t="s">
        <v>71</v>
      </c>
      <c r="B100" s="19" t="s">
        <v>726</v>
      </c>
      <c r="C100" s="19" t="s">
        <v>503</v>
      </c>
      <c r="D100" s="19" t="s">
        <v>737</v>
      </c>
      <c r="E100" s="22" t="s">
        <v>534</v>
      </c>
      <c r="F100" s="20">
        <v>12</v>
      </c>
      <c r="G100" s="20">
        <v>400</v>
      </c>
      <c r="H100" s="20">
        <v>4800</v>
      </c>
    </row>
    <row r="101" ht="33" customHeight="1" spans="1:8">
      <c r="A101" s="21" t="s">
        <v>71</v>
      </c>
      <c r="B101" s="19" t="s">
        <v>726</v>
      </c>
      <c r="C101" s="19" t="s">
        <v>503</v>
      </c>
      <c r="D101" s="19" t="s">
        <v>737</v>
      </c>
      <c r="E101" s="22" t="s">
        <v>500</v>
      </c>
      <c r="F101" s="20">
        <v>1</v>
      </c>
      <c r="G101" s="20">
        <v>9500</v>
      </c>
      <c r="H101" s="20">
        <v>9500</v>
      </c>
    </row>
    <row r="102" ht="33" customHeight="1" spans="1:8">
      <c r="A102" s="21" t="s">
        <v>71</v>
      </c>
      <c r="B102" s="19" t="s">
        <v>726</v>
      </c>
      <c r="C102" s="19" t="s">
        <v>503</v>
      </c>
      <c r="D102" s="19" t="s">
        <v>737</v>
      </c>
      <c r="E102" s="22" t="s">
        <v>500</v>
      </c>
      <c r="F102" s="20">
        <v>1</v>
      </c>
      <c r="G102" s="20">
        <v>6000</v>
      </c>
      <c r="H102" s="20">
        <v>6000</v>
      </c>
    </row>
    <row r="103" ht="33" customHeight="1" spans="1:8">
      <c r="A103" s="21" t="s">
        <v>71</v>
      </c>
      <c r="B103" s="19" t="s">
        <v>726</v>
      </c>
      <c r="C103" s="19" t="s">
        <v>503</v>
      </c>
      <c r="D103" s="19" t="s">
        <v>737</v>
      </c>
      <c r="E103" s="22" t="s">
        <v>500</v>
      </c>
      <c r="F103" s="20">
        <v>1</v>
      </c>
      <c r="G103" s="20">
        <v>2475</v>
      </c>
      <c r="H103" s="20">
        <v>2475</v>
      </c>
    </row>
    <row r="104" ht="33" customHeight="1" spans="1:8">
      <c r="A104" s="21" t="s">
        <v>71</v>
      </c>
      <c r="B104" s="19" t="s">
        <v>726</v>
      </c>
      <c r="C104" s="19" t="s">
        <v>503</v>
      </c>
      <c r="D104" s="19" t="s">
        <v>737</v>
      </c>
      <c r="E104" s="22" t="s">
        <v>500</v>
      </c>
      <c r="F104" s="20">
        <v>1</v>
      </c>
      <c r="G104" s="20">
        <v>1270</v>
      </c>
      <c r="H104" s="20">
        <v>1270</v>
      </c>
    </row>
    <row r="105" ht="33" customHeight="1" spans="1:8">
      <c r="A105" s="21" t="s">
        <v>71</v>
      </c>
      <c r="B105" s="19" t="s">
        <v>726</v>
      </c>
      <c r="C105" s="19" t="s">
        <v>503</v>
      </c>
      <c r="D105" s="19" t="s">
        <v>737</v>
      </c>
      <c r="E105" s="22" t="s">
        <v>534</v>
      </c>
      <c r="F105" s="20">
        <v>1</v>
      </c>
      <c r="G105" s="20">
        <v>75000</v>
      </c>
      <c r="H105" s="20">
        <v>75000</v>
      </c>
    </row>
    <row r="106" ht="33" customHeight="1" spans="1:8">
      <c r="A106" s="21" t="s">
        <v>71</v>
      </c>
      <c r="B106" s="19" t="s">
        <v>726</v>
      </c>
      <c r="C106" s="19" t="s">
        <v>503</v>
      </c>
      <c r="D106" s="19" t="s">
        <v>737</v>
      </c>
      <c r="E106" s="22" t="s">
        <v>500</v>
      </c>
      <c r="F106" s="20">
        <v>2</v>
      </c>
      <c r="G106" s="20">
        <v>6500</v>
      </c>
      <c r="H106" s="20">
        <v>13000</v>
      </c>
    </row>
    <row r="107" ht="33" customHeight="1" spans="1:8">
      <c r="A107" s="21" t="s">
        <v>71</v>
      </c>
      <c r="B107" s="19" t="s">
        <v>726</v>
      </c>
      <c r="C107" s="19" t="s">
        <v>503</v>
      </c>
      <c r="D107" s="19" t="s">
        <v>737</v>
      </c>
      <c r="E107" s="22" t="s">
        <v>500</v>
      </c>
      <c r="F107" s="20">
        <v>1</v>
      </c>
      <c r="G107" s="20">
        <v>21000</v>
      </c>
      <c r="H107" s="20">
        <v>21000</v>
      </c>
    </row>
    <row r="108" ht="33" customHeight="1" spans="1:8">
      <c r="A108" s="21" t="s">
        <v>71</v>
      </c>
      <c r="B108" s="19" t="s">
        <v>726</v>
      </c>
      <c r="C108" s="19" t="s">
        <v>503</v>
      </c>
      <c r="D108" s="19" t="s">
        <v>737</v>
      </c>
      <c r="E108" s="22" t="s">
        <v>500</v>
      </c>
      <c r="F108" s="20">
        <v>1</v>
      </c>
      <c r="G108" s="20">
        <v>49000</v>
      </c>
      <c r="H108" s="20">
        <v>49000</v>
      </c>
    </row>
    <row r="109" ht="33" customHeight="1" spans="1:8">
      <c r="A109" s="21" t="s">
        <v>71</v>
      </c>
      <c r="B109" s="19" t="s">
        <v>726</v>
      </c>
      <c r="C109" s="19" t="s">
        <v>503</v>
      </c>
      <c r="D109" s="19" t="s">
        <v>737</v>
      </c>
      <c r="E109" s="22" t="s">
        <v>500</v>
      </c>
      <c r="F109" s="20">
        <v>1</v>
      </c>
      <c r="G109" s="20">
        <v>34000</v>
      </c>
      <c r="H109" s="20">
        <v>34000</v>
      </c>
    </row>
    <row r="110" ht="33" customHeight="1" spans="1:8">
      <c r="A110" s="21" t="s">
        <v>71</v>
      </c>
      <c r="B110" s="19" t="s">
        <v>726</v>
      </c>
      <c r="C110" s="19" t="s">
        <v>503</v>
      </c>
      <c r="D110" s="19" t="s">
        <v>737</v>
      </c>
      <c r="E110" s="22" t="s">
        <v>500</v>
      </c>
      <c r="F110" s="20">
        <v>1</v>
      </c>
      <c r="G110" s="20">
        <v>119000</v>
      </c>
      <c r="H110" s="20">
        <v>119000</v>
      </c>
    </row>
    <row r="111" ht="33" customHeight="1" spans="1:8">
      <c r="A111" s="21" t="s">
        <v>71</v>
      </c>
      <c r="B111" s="19" t="s">
        <v>726</v>
      </c>
      <c r="C111" s="19" t="s">
        <v>503</v>
      </c>
      <c r="D111" s="19" t="s">
        <v>737</v>
      </c>
      <c r="E111" s="22" t="s">
        <v>500</v>
      </c>
      <c r="F111" s="20">
        <v>2</v>
      </c>
      <c r="G111" s="20">
        <v>2650</v>
      </c>
      <c r="H111" s="20">
        <v>5300</v>
      </c>
    </row>
    <row r="112" ht="33" customHeight="1" spans="1:8">
      <c r="A112" s="21" t="s">
        <v>71</v>
      </c>
      <c r="B112" s="19" t="s">
        <v>726</v>
      </c>
      <c r="C112" s="19" t="s">
        <v>503</v>
      </c>
      <c r="D112" s="19" t="s">
        <v>737</v>
      </c>
      <c r="E112" s="22" t="s">
        <v>500</v>
      </c>
      <c r="F112" s="20">
        <v>2</v>
      </c>
      <c r="G112" s="20">
        <v>9000</v>
      </c>
      <c r="H112" s="20">
        <v>18000</v>
      </c>
    </row>
    <row r="113" ht="33" customHeight="1" spans="1:8">
      <c r="A113" s="21" t="s">
        <v>71</v>
      </c>
      <c r="B113" s="19" t="s">
        <v>726</v>
      </c>
      <c r="C113" s="19" t="s">
        <v>503</v>
      </c>
      <c r="D113" s="19" t="s">
        <v>737</v>
      </c>
      <c r="E113" s="22" t="s">
        <v>500</v>
      </c>
      <c r="F113" s="20">
        <v>1</v>
      </c>
      <c r="G113" s="20">
        <v>33000</v>
      </c>
      <c r="H113" s="20">
        <v>33000</v>
      </c>
    </row>
    <row r="114" ht="33" customHeight="1" spans="1:8">
      <c r="A114" s="21" t="s">
        <v>71</v>
      </c>
      <c r="B114" s="19" t="s">
        <v>726</v>
      </c>
      <c r="C114" s="19" t="s">
        <v>503</v>
      </c>
      <c r="D114" s="19" t="s">
        <v>737</v>
      </c>
      <c r="E114" s="22" t="s">
        <v>500</v>
      </c>
      <c r="F114" s="20">
        <v>1</v>
      </c>
      <c r="G114" s="20">
        <v>3150</v>
      </c>
      <c r="H114" s="20">
        <v>3150</v>
      </c>
    </row>
    <row r="115" ht="33" customHeight="1" spans="1:8">
      <c r="A115" s="21" t="s">
        <v>71</v>
      </c>
      <c r="B115" s="19" t="s">
        <v>726</v>
      </c>
      <c r="C115" s="19" t="s">
        <v>503</v>
      </c>
      <c r="D115" s="19" t="s">
        <v>737</v>
      </c>
      <c r="E115" s="22" t="s">
        <v>534</v>
      </c>
      <c r="F115" s="20">
        <v>1</v>
      </c>
      <c r="G115" s="20">
        <v>3350</v>
      </c>
      <c r="H115" s="20">
        <v>3350</v>
      </c>
    </row>
    <row r="116" ht="33" customHeight="1" spans="1:8">
      <c r="A116" s="21" t="s">
        <v>71</v>
      </c>
      <c r="B116" s="19" t="s">
        <v>726</v>
      </c>
      <c r="C116" s="19" t="s">
        <v>503</v>
      </c>
      <c r="D116" s="19" t="s">
        <v>737</v>
      </c>
      <c r="E116" s="22" t="s">
        <v>500</v>
      </c>
      <c r="F116" s="20">
        <v>2</v>
      </c>
      <c r="G116" s="20">
        <v>1350</v>
      </c>
      <c r="H116" s="20">
        <v>2700</v>
      </c>
    </row>
    <row r="117" ht="33" customHeight="1" spans="1:8">
      <c r="A117" s="21" t="s">
        <v>71</v>
      </c>
      <c r="B117" s="19" t="s">
        <v>726</v>
      </c>
      <c r="C117" s="19" t="s">
        <v>503</v>
      </c>
      <c r="D117" s="19" t="s">
        <v>737</v>
      </c>
      <c r="E117" s="22" t="s">
        <v>500</v>
      </c>
      <c r="F117" s="20">
        <v>1</v>
      </c>
      <c r="G117" s="20">
        <v>2350</v>
      </c>
      <c r="H117" s="20">
        <v>2350</v>
      </c>
    </row>
    <row r="118" ht="33" customHeight="1" spans="1:8">
      <c r="A118" s="21" t="s">
        <v>71</v>
      </c>
      <c r="B118" s="19" t="s">
        <v>726</v>
      </c>
      <c r="C118" s="19" t="s">
        <v>503</v>
      </c>
      <c r="D118" s="19" t="s">
        <v>737</v>
      </c>
      <c r="E118" s="22" t="s">
        <v>500</v>
      </c>
      <c r="F118" s="20">
        <v>2</v>
      </c>
      <c r="G118" s="20">
        <v>2350</v>
      </c>
      <c r="H118" s="20">
        <v>4700</v>
      </c>
    </row>
    <row r="119" ht="33" customHeight="1" spans="1:8">
      <c r="A119" s="21" t="s">
        <v>71</v>
      </c>
      <c r="B119" s="19" t="s">
        <v>726</v>
      </c>
      <c r="C119" s="19" t="s">
        <v>503</v>
      </c>
      <c r="D119" s="19" t="s">
        <v>737</v>
      </c>
      <c r="E119" s="22" t="s">
        <v>500</v>
      </c>
      <c r="F119" s="20">
        <v>2</v>
      </c>
      <c r="G119" s="20">
        <v>2150</v>
      </c>
      <c r="H119" s="20">
        <v>4300</v>
      </c>
    </row>
    <row r="120" ht="33" customHeight="1" spans="1:8">
      <c r="A120" s="21" t="s">
        <v>71</v>
      </c>
      <c r="B120" s="19" t="s">
        <v>726</v>
      </c>
      <c r="C120" s="19" t="s">
        <v>503</v>
      </c>
      <c r="D120" s="19" t="s">
        <v>737</v>
      </c>
      <c r="E120" s="22" t="s">
        <v>500</v>
      </c>
      <c r="F120" s="20">
        <v>1</v>
      </c>
      <c r="G120" s="20">
        <v>4500</v>
      </c>
      <c r="H120" s="20">
        <v>4500</v>
      </c>
    </row>
    <row r="121" ht="33" customHeight="1" spans="1:8">
      <c r="A121" s="21" t="s">
        <v>71</v>
      </c>
      <c r="B121" s="19" t="s">
        <v>726</v>
      </c>
      <c r="C121" s="19" t="s">
        <v>503</v>
      </c>
      <c r="D121" s="19" t="s">
        <v>737</v>
      </c>
      <c r="E121" s="22" t="s">
        <v>500</v>
      </c>
      <c r="F121" s="20">
        <v>2</v>
      </c>
      <c r="G121" s="20">
        <v>2150</v>
      </c>
      <c r="H121" s="20">
        <v>4300</v>
      </c>
    </row>
    <row r="122" ht="33" customHeight="1" spans="1:8">
      <c r="A122" s="21" t="s">
        <v>71</v>
      </c>
      <c r="B122" s="19" t="s">
        <v>726</v>
      </c>
      <c r="C122" s="19" t="s">
        <v>503</v>
      </c>
      <c r="D122" s="19" t="s">
        <v>737</v>
      </c>
      <c r="E122" s="22" t="s">
        <v>500</v>
      </c>
      <c r="F122" s="20">
        <v>6</v>
      </c>
      <c r="G122" s="20">
        <v>1500</v>
      </c>
      <c r="H122" s="20">
        <v>9000</v>
      </c>
    </row>
    <row r="123" ht="33" customHeight="1" spans="1:8">
      <c r="A123" s="21" t="s">
        <v>71</v>
      </c>
      <c r="B123" s="19" t="s">
        <v>726</v>
      </c>
      <c r="C123" s="19" t="s">
        <v>503</v>
      </c>
      <c r="D123" s="19" t="s">
        <v>737</v>
      </c>
      <c r="E123" s="22" t="s">
        <v>500</v>
      </c>
      <c r="F123" s="20">
        <v>1</v>
      </c>
      <c r="G123" s="20">
        <v>3950</v>
      </c>
      <c r="H123" s="20">
        <v>3950</v>
      </c>
    </row>
    <row r="124" ht="33" customHeight="1" spans="1:8">
      <c r="A124" s="21" t="s">
        <v>71</v>
      </c>
      <c r="B124" s="19" t="s">
        <v>726</v>
      </c>
      <c r="C124" s="19" t="s">
        <v>503</v>
      </c>
      <c r="D124" s="19" t="s">
        <v>737</v>
      </c>
      <c r="E124" s="22" t="s">
        <v>500</v>
      </c>
      <c r="F124" s="20">
        <v>1</v>
      </c>
      <c r="G124" s="20">
        <v>1950</v>
      </c>
      <c r="H124" s="20">
        <v>1950</v>
      </c>
    </row>
    <row r="125" ht="33" customHeight="1" spans="1:8">
      <c r="A125" s="21" t="s">
        <v>71</v>
      </c>
      <c r="B125" s="19" t="s">
        <v>726</v>
      </c>
      <c r="C125" s="19" t="s">
        <v>503</v>
      </c>
      <c r="D125" s="19" t="s">
        <v>737</v>
      </c>
      <c r="E125" s="22" t="s">
        <v>500</v>
      </c>
      <c r="F125" s="20">
        <v>1</v>
      </c>
      <c r="G125" s="20">
        <v>39500</v>
      </c>
      <c r="H125" s="20">
        <v>39500</v>
      </c>
    </row>
    <row r="126" ht="33" customHeight="1" spans="1:8">
      <c r="A126" s="21" t="s">
        <v>71</v>
      </c>
      <c r="B126" s="19" t="s">
        <v>726</v>
      </c>
      <c r="C126" s="19" t="s">
        <v>503</v>
      </c>
      <c r="D126" s="19" t="s">
        <v>737</v>
      </c>
      <c r="E126" s="22" t="s">
        <v>500</v>
      </c>
      <c r="F126" s="20">
        <v>1</v>
      </c>
      <c r="G126" s="20">
        <v>850</v>
      </c>
      <c r="H126" s="20">
        <v>850</v>
      </c>
    </row>
    <row r="127" ht="33" customHeight="1" spans="1:8">
      <c r="A127" s="21" t="s">
        <v>71</v>
      </c>
      <c r="B127" s="19" t="s">
        <v>726</v>
      </c>
      <c r="C127" s="19" t="s">
        <v>503</v>
      </c>
      <c r="D127" s="19" t="s">
        <v>737</v>
      </c>
      <c r="E127" s="22" t="s">
        <v>500</v>
      </c>
      <c r="F127" s="20">
        <v>1</v>
      </c>
      <c r="G127" s="20">
        <v>39000</v>
      </c>
      <c r="H127" s="20">
        <v>39000</v>
      </c>
    </row>
    <row r="128" ht="33" customHeight="1" spans="1:8">
      <c r="A128" s="21" t="s">
        <v>71</v>
      </c>
      <c r="B128" s="19" t="s">
        <v>726</v>
      </c>
      <c r="C128" s="19" t="s">
        <v>503</v>
      </c>
      <c r="D128" s="19" t="s">
        <v>737</v>
      </c>
      <c r="E128" s="22" t="s">
        <v>500</v>
      </c>
      <c r="F128" s="20">
        <v>1</v>
      </c>
      <c r="G128" s="20">
        <v>950</v>
      </c>
      <c r="H128" s="20">
        <v>950</v>
      </c>
    </row>
    <row r="129" ht="33" customHeight="1" spans="1:8">
      <c r="A129" s="21" t="s">
        <v>71</v>
      </c>
      <c r="B129" s="19" t="s">
        <v>726</v>
      </c>
      <c r="C129" s="19" t="s">
        <v>503</v>
      </c>
      <c r="D129" s="19" t="s">
        <v>737</v>
      </c>
      <c r="E129" s="22" t="s">
        <v>500</v>
      </c>
      <c r="F129" s="20">
        <v>6</v>
      </c>
      <c r="G129" s="20">
        <v>750</v>
      </c>
      <c r="H129" s="20">
        <v>4500</v>
      </c>
    </row>
    <row r="130" ht="33" customHeight="1" spans="1:8">
      <c r="A130" s="21" t="s">
        <v>71</v>
      </c>
      <c r="B130" s="19" t="s">
        <v>726</v>
      </c>
      <c r="C130" s="19" t="s">
        <v>503</v>
      </c>
      <c r="D130" s="19" t="s">
        <v>737</v>
      </c>
      <c r="E130" s="22" t="s">
        <v>500</v>
      </c>
      <c r="F130" s="20">
        <v>2</v>
      </c>
      <c r="G130" s="20">
        <v>1850</v>
      </c>
      <c r="H130" s="20">
        <v>3700</v>
      </c>
    </row>
    <row r="131" ht="33" customHeight="1" spans="1:8">
      <c r="A131" s="21" t="s">
        <v>71</v>
      </c>
      <c r="B131" s="19" t="s">
        <v>726</v>
      </c>
      <c r="C131" s="19" t="s">
        <v>503</v>
      </c>
      <c r="D131" s="19" t="s">
        <v>737</v>
      </c>
      <c r="E131" s="22" t="s">
        <v>500</v>
      </c>
      <c r="F131" s="20">
        <v>1</v>
      </c>
      <c r="G131" s="20">
        <v>16000</v>
      </c>
      <c r="H131" s="20">
        <v>16000</v>
      </c>
    </row>
    <row r="132" ht="33" customHeight="1" spans="1:8">
      <c r="A132" s="21" t="s">
        <v>71</v>
      </c>
      <c r="B132" s="19" t="s">
        <v>726</v>
      </c>
      <c r="C132" s="19" t="s">
        <v>503</v>
      </c>
      <c r="D132" s="19" t="s">
        <v>737</v>
      </c>
      <c r="E132" s="22" t="s">
        <v>500</v>
      </c>
      <c r="F132" s="20">
        <v>1</v>
      </c>
      <c r="G132" s="20">
        <v>15500</v>
      </c>
      <c r="H132" s="20">
        <v>15500</v>
      </c>
    </row>
    <row r="133" ht="33" customHeight="1" spans="1:8">
      <c r="A133" s="21" t="s">
        <v>71</v>
      </c>
      <c r="B133" s="19" t="s">
        <v>726</v>
      </c>
      <c r="C133" s="19" t="s">
        <v>503</v>
      </c>
      <c r="D133" s="19" t="s">
        <v>737</v>
      </c>
      <c r="E133" s="22" t="s">
        <v>500</v>
      </c>
      <c r="F133" s="20">
        <v>1</v>
      </c>
      <c r="G133" s="20">
        <v>125000</v>
      </c>
      <c r="H133" s="20">
        <v>125000</v>
      </c>
    </row>
    <row r="134" ht="33" customHeight="1" spans="1:8">
      <c r="A134" s="21" t="s">
        <v>71</v>
      </c>
      <c r="B134" s="19" t="s">
        <v>726</v>
      </c>
      <c r="C134" s="19" t="s">
        <v>503</v>
      </c>
      <c r="D134" s="19" t="s">
        <v>737</v>
      </c>
      <c r="E134" s="22" t="s">
        <v>500</v>
      </c>
      <c r="F134" s="20">
        <v>1</v>
      </c>
      <c r="G134" s="20">
        <v>1900</v>
      </c>
      <c r="H134" s="20">
        <v>1900</v>
      </c>
    </row>
    <row r="135" ht="33" customHeight="1" spans="1:8">
      <c r="A135" s="21" t="s">
        <v>71</v>
      </c>
      <c r="B135" s="19" t="s">
        <v>726</v>
      </c>
      <c r="C135" s="19" t="s">
        <v>503</v>
      </c>
      <c r="D135" s="19" t="s">
        <v>737</v>
      </c>
      <c r="E135" s="22" t="s">
        <v>500</v>
      </c>
      <c r="F135" s="20">
        <v>1</v>
      </c>
      <c r="G135" s="20">
        <v>1050</v>
      </c>
      <c r="H135" s="20">
        <v>1050</v>
      </c>
    </row>
    <row r="136" ht="33" customHeight="1" spans="1:8">
      <c r="A136" s="21" t="s">
        <v>71</v>
      </c>
      <c r="B136" s="19" t="s">
        <v>726</v>
      </c>
      <c r="C136" s="19" t="s">
        <v>503</v>
      </c>
      <c r="D136" s="19" t="s">
        <v>737</v>
      </c>
      <c r="E136" s="22" t="s">
        <v>500</v>
      </c>
      <c r="F136" s="20">
        <v>1</v>
      </c>
      <c r="G136" s="20">
        <v>144375</v>
      </c>
      <c r="H136" s="20">
        <v>144375</v>
      </c>
    </row>
    <row r="137" ht="33" customHeight="1" spans="1:8">
      <c r="A137" s="21" t="s">
        <v>71</v>
      </c>
      <c r="B137" s="19" t="s">
        <v>726</v>
      </c>
      <c r="C137" s="19" t="s">
        <v>503</v>
      </c>
      <c r="D137" s="19" t="s">
        <v>737</v>
      </c>
      <c r="E137" s="22" t="s">
        <v>500</v>
      </c>
      <c r="F137" s="20">
        <v>1</v>
      </c>
      <c r="G137" s="20">
        <v>60000</v>
      </c>
      <c r="H137" s="20">
        <v>60000</v>
      </c>
    </row>
    <row r="138" ht="33" customHeight="1" spans="1:8">
      <c r="A138" s="21" t="s">
        <v>71</v>
      </c>
      <c r="B138" s="19" t="s">
        <v>726</v>
      </c>
      <c r="C138" s="19" t="s">
        <v>503</v>
      </c>
      <c r="D138" s="19" t="s">
        <v>737</v>
      </c>
      <c r="E138" s="22" t="s">
        <v>500</v>
      </c>
      <c r="F138" s="20">
        <v>1</v>
      </c>
      <c r="G138" s="20">
        <v>5350</v>
      </c>
      <c r="H138" s="20">
        <v>5350</v>
      </c>
    </row>
    <row r="139" ht="33" customHeight="1" spans="1:8">
      <c r="A139" s="21" t="s">
        <v>71</v>
      </c>
      <c r="B139" s="19" t="s">
        <v>726</v>
      </c>
      <c r="C139" s="19" t="s">
        <v>503</v>
      </c>
      <c r="D139" s="19" t="s">
        <v>737</v>
      </c>
      <c r="E139" s="22" t="s">
        <v>500</v>
      </c>
      <c r="F139" s="20">
        <v>1</v>
      </c>
      <c r="G139" s="20">
        <v>50000</v>
      </c>
      <c r="H139" s="20">
        <v>50000</v>
      </c>
    </row>
    <row r="140" ht="33" customHeight="1" spans="1:8">
      <c r="A140" s="21" t="s">
        <v>71</v>
      </c>
      <c r="B140" s="19" t="s">
        <v>726</v>
      </c>
      <c r="C140" s="19" t="s">
        <v>503</v>
      </c>
      <c r="D140" s="19" t="s">
        <v>737</v>
      </c>
      <c r="E140" s="22" t="s">
        <v>500</v>
      </c>
      <c r="F140" s="20">
        <v>1</v>
      </c>
      <c r="G140" s="20">
        <v>3650</v>
      </c>
      <c r="H140" s="20">
        <v>3650</v>
      </c>
    </row>
    <row r="141" ht="33" customHeight="1" spans="1:8">
      <c r="A141" s="21" t="s">
        <v>71</v>
      </c>
      <c r="B141" s="19" t="s">
        <v>726</v>
      </c>
      <c r="C141" s="19" t="s">
        <v>503</v>
      </c>
      <c r="D141" s="19" t="s">
        <v>737</v>
      </c>
      <c r="E141" s="22" t="s">
        <v>500</v>
      </c>
      <c r="F141" s="20">
        <v>1</v>
      </c>
      <c r="G141" s="20">
        <v>21000</v>
      </c>
      <c r="H141" s="20">
        <v>21000</v>
      </c>
    </row>
    <row r="142" ht="33" customHeight="1" spans="1:8">
      <c r="A142" s="21" t="s">
        <v>71</v>
      </c>
      <c r="B142" s="19" t="s">
        <v>726</v>
      </c>
      <c r="C142" s="19" t="s">
        <v>503</v>
      </c>
      <c r="D142" s="19" t="s">
        <v>737</v>
      </c>
      <c r="E142" s="22" t="s">
        <v>500</v>
      </c>
      <c r="F142" s="20">
        <v>1</v>
      </c>
      <c r="G142" s="20">
        <v>22500</v>
      </c>
      <c r="H142" s="20">
        <v>22500</v>
      </c>
    </row>
    <row r="143" ht="33" customHeight="1" spans="1:8">
      <c r="A143" s="21" t="s">
        <v>71</v>
      </c>
      <c r="B143" s="19" t="s">
        <v>726</v>
      </c>
      <c r="C143" s="19" t="s">
        <v>503</v>
      </c>
      <c r="D143" s="19" t="s">
        <v>737</v>
      </c>
      <c r="E143" s="22" t="s">
        <v>534</v>
      </c>
      <c r="F143" s="20">
        <v>17</v>
      </c>
      <c r="G143" s="20">
        <v>1750</v>
      </c>
      <c r="H143" s="20">
        <v>29750</v>
      </c>
    </row>
    <row r="144" ht="33" customHeight="1" spans="1:8">
      <c r="A144" s="21" t="s">
        <v>71</v>
      </c>
      <c r="B144" s="19" t="s">
        <v>726</v>
      </c>
      <c r="C144" s="19" t="s">
        <v>503</v>
      </c>
      <c r="D144" s="19" t="s">
        <v>737</v>
      </c>
      <c r="E144" s="22" t="s">
        <v>534</v>
      </c>
      <c r="F144" s="20">
        <v>4</v>
      </c>
      <c r="G144" s="20">
        <v>4437.5</v>
      </c>
      <c r="H144" s="20">
        <v>17750</v>
      </c>
    </row>
    <row r="145" ht="33" customHeight="1" spans="1:8">
      <c r="A145" s="21" t="s">
        <v>71</v>
      </c>
      <c r="B145" s="19" t="s">
        <v>726</v>
      </c>
      <c r="C145" s="19" t="s">
        <v>503</v>
      </c>
      <c r="D145" s="19" t="s">
        <v>737</v>
      </c>
      <c r="E145" s="22" t="s">
        <v>534</v>
      </c>
      <c r="F145" s="20">
        <v>18</v>
      </c>
      <c r="G145" s="20">
        <v>2300</v>
      </c>
      <c r="H145" s="20">
        <v>41400</v>
      </c>
    </row>
    <row r="146" ht="33" customHeight="1" spans="1:8">
      <c r="A146" s="21" t="s">
        <v>71</v>
      </c>
      <c r="B146" s="19" t="s">
        <v>726</v>
      </c>
      <c r="C146" s="19" t="s">
        <v>503</v>
      </c>
      <c r="D146" s="19" t="s">
        <v>737</v>
      </c>
      <c r="E146" s="22" t="s">
        <v>500</v>
      </c>
      <c r="F146" s="20">
        <v>1</v>
      </c>
      <c r="G146" s="20">
        <v>1000</v>
      </c>
      <c r="H146" s="20">
        <v>1000</v>
      </c>
    </row>
    <row r="147" ht="33" customHeight="1" spans="1:8">
      <c r="A147" s="21" t="s">
        <v>71</v>
      </c>
      <c r="B147" s="19" t="s">
        <v>726</v>
      </c>
      <c r="C147" s="19" t="s">
        <v>503</v>
      </c>
      <c r="D147" s="19" t="s">
        <v>737</v>
      </c>
      <c r="E147" s="22" t="s">
        <v>500</v>
      </c>
      <c r="F147" s="20">
        <v>2</v>
      </c>
      <c r="G147" s="20">
        <v>1100</v>
      </c>
      <c r="H147" s="20">
        <v>2200</v>
      </c>
    </row>
    <row r="148" ht="33" customHeight="1" spans="1:8">
      <c r="A148" s="21" t="s">
        <v>71</v>
      </c>
      <c r="B148" s="19" t="s">
        <v>726</v>
      </c>
      <c r="C148" s="19" t="s">
        <v>503</v>
      </c>
      <c r="D148" s="19" t="s">
        <v>737</v>
      </c>
      <c r="E148" s="22" t="s">
        <v>534</v>
      </c>
      <c r="F148" s="20">
        <v>1</v>
      </c>
      <c r="G148" s="20">
        <v>418200</v>
      </c>
      <c r="H148" s="20">
        <v>418200</v>
      </c>
    </row>
    <row r="149" ht="33" customHeight="1" spans="1:8">
      <c r="A149" s="21" t="s">
        <v>71</v>
      </c>
      <c r="B149" s="19" t="s">
        <v>726</v>
      </c>
      <c r="C149" s="19" t="s">
        <v>503</v>
      </c>
      <c r="D149" s="19" t="s">
        <v>737</v>
      </c>
      <c r="E149" s="22" t="s">
        <v>534</v>
      </c>
      <c r="F149" s="20">
        <v>1</v>
      </c>
      <c r="G149" s="20">
        <v>8000</v>
      </c>
      <c r="H149" s="20">
        <v>8000</v>
      </c>
    </row>
    <row r="150" ht="33" customHeight="1" spans="1:8">
      <c r="A150" s="21" t="s">
        <v>71</v>
      </c>
      <c r="B150" s="19" t="s">
        <v>726</v>
      </c>
      <c r="C150" s="19" t="s">
        <v>503</v>
      </c>
      <c r="D150" s="19" t="s">
        <v>737</v>
      </c>
      <c r="E150" s="22" t="s">
        <v>500</v>
      </c>
      <c r="F150" s="20">
        <v>1</v>
      </c>
      <c r="G150" s="20">
        <v>1000</v>
      </c>
      <c r="H150" s="20">
        <v>1000</v>
      </c>
    </row>
    <row r="151" ht="33" customHeight="1" spans="1:8">
      <c r="A151" s="21" t="s">
        <v>71</v>
      </c>
      <c r="B151" s="19" t="s">
        <v>726</v>
      </c>
      <c r="C151" s="19" t="s">
        <v>503</v>
      </c>
      <c r="D151" s="19" t="s">
        <v>737</v>
      </c>
      <c r="E151" s="22" t="s">
        <v>500</v>
      </c>
      <c r="F151" s="20">
        <v>2</v>
      </c>
      <c r="G151" s="20">
        <v>2406.25</v>
      </c>
      <c r="H151" s="20">
        <v>4812.5</v>
      </c>
    </row>
    <row r="152" ht="33" customHeight="1" spans="1:8">
      <c r="A152" s="21" t="s">
        <v>71</v>
      </c>
      <c r="B152" s="19" t="s">
        <v>726</v>
      </c>
      <c r="C152" s="19" t="s">
        <v>503</v>
      </c>
      <c r="D152" s="19" t="s">
        <v>737</v>
      </c>
      <c r="E152" s="22" t="s">
        <v>500</v>
      </c>
      <c r="F152" s="20">
        <v>1</v>
      </c>
      <c r="G152" s="20">
        <v>4450</v>
      </c>
      <c r="H152" s="20">
        <v>4450</v>
      </c>
    </row>
    <row r="153" ht="33" customHeight="1" spans="1:8">
      <c r="A153" s="21" t="s">
        <v>71</v>
      </c>
      <c r="B153" s="19" t="s">
        <v>726</v>
      </c>
      <c r="C153" s="19" t="s">
        <v>503</v>
      </c>
      <c r="D153" s="19" t="s">
        <v>737</v>
      </c>
      <c r="E153" s="22" t="s">
        <v>500</v>
      </c>
      <c r="F153" s="20">
        <v>1</v>
      </c>
      <c r="G153" s="20">
        <v>4800</v>
      </c>
      <c r="H153" s="20">
        <v>4800</v>
      </c>
    </row>
    <row r="154" ht="33" customHeight="1" spans="1:8">
      <c r="A154" s="21" t="s">
        <v>71</v>
      </c>
      <c r="B154" s="19" t="s">
        <v>726</v>
      </c>
      <c r="C154" s="19" t="s">
        <v>503</v>
      </c>
      <c r="D154" s="19" t="s">
        <v>737</v>
      </c>
      <c r="E154" s="22" t="s">
        <v>524</v>
      </c>
      <c r="F154" s="20">
        <v>4</v>
      </c>
      <c r="G154" s="20">
        <v>250</v>
      </c>
      <c r="H154" s="20">
        <v>1000</v>
      </c>
    </row>
    <row r="155" ht="33" customHeight="1" spans="1:8">
      <c r="A155" s="21" t="s">
        <v>71</v>
      </c>
      <c r="B155" s="19" t="s">
        <v>726</v>
      </c>
      <c r="C155" s="19" t="s">
        <v>503</v>
      </c>
      <c r="D155" s="19" t="s">
        <v>737</v>
      </c>
      <c r="E155" s="22" t="s">
        <v>500</v>
      </c>
      <c r="F155" s="20">
        <v>1</v>
      </c>
      <c r="G155" s="20">
        <v>27000</v>
      </c>
      <c r="H155" s="20">
        <v>27000</v>
      </c>
    </row>
    <row r="156" ht="33" customHeight="1" spans="1:8">
      <c r="A156" s="21" t="s">
        <v>71</v>
      </c>
      <c r="B156" s="19" t="s">
        <v>726</v>
      </c>
      <c r="C156" s="19" t="s">
        <v>503</v>
      </c>
      <c r="D156" s="19" t="s">
        <v>737</v>
      </c>
      <c r="E156" s="22" t="s">
        <v>500</v>
      </c>
      <c r="F156" s="20">
        <v>1</v>
      </c>
      <c r="G156" s="20">
        <v>49500</v>
      </c>
      <c r="H156" s="20">
        <v>49500</v>
      </c>
    </row>
    <row r="157" ht="33" customHeight="1" spans="1:8">
      <c r="A157" s="21" t="s">
        <v>71</v>
      </c>
      <c r="B157" s="19" t="s">
        <v>726</v>
      </c>
      <c r="C157" s="19" t="s">
        <v>503</v>
      </c>
      <c r="D157" s="19" t="s">
        <v>737</v>
      </c>
      <c r="E157" s="22" t="s">
        <v>500</v>
      </c>
      <c r="F157" s="20">
        <v>1</v>
      </c>
      <c r="G157" s="20">
        <v>27500</v>
      </c>
      <c r="H157" s="20">
        <v>27500</v>
      </c>
    </row>
    <row r="158" ht="33" customHeight="1" spans="1:8">
      <c r="A158" s="21" t="s">
        <v>71</v>
      </c>
      <c r="B158" s="19" t="s">
        <v>726</v>
      </c>
      <c r="C158" s="19" t="s">
        <v>503</v>
      </c>
      <c r="D158" s="19" t="s">
        <v>737</v>
      </c>
      <c r="E158" s="22" t="s">
        <v>500</v>
      </c>
      <c r="F158" s="20">
        <v>1</v>
      </c>
      <c r="G158" s="20">
        <v>14000</v>
      </c>
      <c r="H158" s="20">
        <v>14000</v>
      </c>
    </row>
    <row r="159" ht="33" customHeight="1" spans="1:8">
      <c r="A159" s="21" t="s">
        <v>71</v>
      </c>
      <c r="B159" s="19" t="s">
        <v>726</v>
      </c>
      <c r="C159" s="19" t="s">
        <v>503</v>
      </c>
      <c r="D159" s="19" t="s">
        <v>737</v>
      </c>
      <c r="E159" s="22" t="s">
        <v>500</v>
      </c>
      <c r="F159" s="20">
        <v>1</v>
      </c>
      <c r="G159" s="20">
        <v>29000</v>
      </c>
      <c r="H159" s="20">
        <v>29000</v>
      </c>
    </row>
    <row r="160" ht="33" customHeight="1" spans="1:8">
      <c r="A160" s="21" t="s">
        <v>71</v>
      </c>
      <c r="B160" s="19" t="s">
        <v>726</v>
      </c>
      <c r="C160" s="19" t="s">
        <v>503</v>
      </c>
      <c r="D160" s="19" t="s">
        <v>737</v>
      </c>
      <c r="E160" s="22" t="s">
        <v>500</v>
      </c>
      <c r="F160" s="20">
        <v>1</v>
      </c>
      <c r="G160" s="20">
        <v>13000</v>
      </c>
      <c r="H160" s="20">
        <v>13000</v>
      </c>
    </row>
    <row r="161" ht="33" customHeight="1" spans="1:8">
      <c r="A161" s="21" t="s">
        <v>71</v>
      </c>
      <c r="B161" s="19" t="s">
        <v>726</v>
      </c>
      <c r="C161" s="19" t="s">
        <v>503</v>
      </c>
      <c r="D161" s="19" t="s">
        <v>737</v>
      </c>
      <c r="E161" s="22" t="s">
        <v>500</v>
      </c>
      <c r="F161" s="20">
        <v>1</v>
      </c>
      <c r="G161" s="20">
        <v>7600</v>
      </c>
      <c r="H161" s="20">
        <v>7600</v>
      </c>
    </row>
    <row r="162" ht="33" customHeight="1" spans="1:8">
      <c r="A162" s="21" t="s">
        <v>71</v>
      </c>
      <c r="B162" s="19" t="s">
        <v>726</v>
      </c>
      <c r="C162" s="19" t="s">
        <v>503</v>
      </c>
      <c r="D162" s="19" t="s">
        <v>737</v>
      </c>
      <c r="E162" s="22" t="s">
        <v>500</v>
      </c>
      <c r="F162" s="20">
        <v>1</v>
      </c>
      <c r="G162" s="20">
        <v>1450</v>
      </c>
      <c r="H162" s="20">
        <v>1450</v>
      </c>
    </row>
    <row r="163" ht="33" customHeight="1" spans="1:8">
      <c r="A163" s="21" t="s">
        <v>71</v>
      </c>
      <c r="B163" s="19" t="s">
        <v>726</v>
      </c>
      <c r="C163" s="19" t="s">
        <v>503</v>
      </c>
      <c r="D163" s="19" t="s">
        <v>737</v>
      </c>
      <c r="E163" s="22" t="s">
        <v>500</v>
      </c>
      <c r="F163" s="20">
        <v>1</v>
      </c>
      <c r="G163" s="20">
        <v>3500</v>
      </c>
      <c r="H163" s="20">
        <v>3500</v>
      </c>
    </row>
    <row r="164" ht="33" customHeight="1" spans="1:8">
      <c r="A164" s="21" t="s">
        <v>71</v>
      </c>
      <c r="B164" s="19" t="s">
        <v>726</v>
      </c>
      <c r="C164" s="19" t="s">
        <v>503</v>
      </c>
      <c r="D164" s="19" t="s">
        <v>737</v>
      </c>
      <c r="E164" s="22" t="s">
        <v>500</v>
      </c>
      <c r="F164" s="20">
        <v>1</v>
      </c>
      <c r="G164" s="20">
        <v>1200</v>
      </c>
      <c r="H164" s="20">
        <v>1200</v>
      </c>
    </row>
    <row r="165" ht="33" customHeight="1" spans="1:8">
      <c r="A165" s="21" t="s">
        <v>71</v>
      </c>
      <c r="B165" s="19" t="s">
        <v>726</v>
      </c>
      <c r="C165" s="19" t="s">
        <v>503</v>
      </c>
      <c r="D165" s="19" t="s">
        <v>737</v>
      </c>
      <c r="E165" s="22" t="s">
        <v>500</v>
      </c>
      <c r="F165" s="20">
        <v>2</v>
      </c>
      <c r="G165" s="20">
        <v>14000</v>
      </c>
      <c r="H165" s="20">
        <v>28000</v>
      </c>
    </row>
    <row r="166" ht="33" customHeight="1" spans="1:8">
      <c r="A166" s="21" t="s">
        <v>71</v>
      </c>
      <c r="B166" s="19" t="s">
        <v>726</v>
      </c>
      <c r="C166" s="19" t="s">
        <v>503</v>
      </c>
      <c r="D166" s="19" t="s">
        <v>737</v>
      </c>
      <c r="E166" s="22" t="s">
        <v>500</v>
      </c>
      <c r="F166" s="20">
        <v>1</v>
      </c>
      <c r="G166" s="20">
        <v>15000</v>
      </c>
      <c r="H166" s="20">
        <v>15000</v>
      </c>
    </row>
    <row r="167" ht="33" customHeight="1" spans="1:8">
      <c r="A167" s="21" t="s">
        <v>71</v>
      </c>
      <c r="B167" s="19" t="s">
        <v>726</v>
      </c>
      <c r="C167" s="19" t="s">
        <v>503</v>
      </c>
      <c r="D167" s="19" t="s">
        <v>737</v>
      </c>
      <c r="E167" s="22" t="s">
        <v>500</v>
      </c>
      <c r="F167" s="20">
        <v>1</v>
      </c>
      <c r="G167" s="20">
        <v>4950</v>
      </c>
      <c r="H167" s="20">
        <v>4950</v>
      </c>
    </row>
    <row r="168" ht="33" customHeight="1" spans="1:8">
      <c r="A168" s="21" t="s">
        <v>71</v>
      </c>
      <c r="B168" s="19" t="s">
        <v>726</v>
      </c>
      <c r="C168" s="19" t="s">
        <v>503</v>
      </c>
      <c r="D168" s="19" t="s">
        <v>737</v>
      </c>
      <c r="E168" s="22" t="s">
        <v>500</v>
      </c>
      <c r="F168" s="20">
        <v>1</v>
      </c>
      <c r="G168" s="20">
        <v>3200</v>
      </c>
      <c r="H168" s="20">
        <v>3200</v>
      </c>
    </row>
    <row r="169" ht="33" customHeight="1" spans="1:8">
      <c r="A169" s="21" t="s">
        <v>71</v>
      </c>
      <c r="B169" s="19" t="s">
        <v>726</v>
      </c>
      <c r="C169" s="19" t="s">
        <v>503</v>
      </c>
      <c r="D169" s="19" t="s">
        <v>737</v>
      </c>
      <c r="E169" s="22" t="s">
        <v>534</v>
      </c>
      <c r="F169" s="20">
        <v>1</v>
      </c>
      <c r="G169" s="20">
        <v>65500</v>
      </c>
      <c r="H169" s="20">
        <v>65500</v>
      </c>
    </row>
    <row r="170" ht="33" customHeight="1" spans="1:8">
      <c r="A170" s="21" t="s">
        <v>71</v>
      </c>
      <c r="B170" s="19" t="s">
        <v>726</v>
      </c>
      <c r="C170" s="19" t="s">
        <v>503</v>
      </c>
      <c r="D170" s="19" t="s">
        <v>737</v>
      </c>
      <c r="E170" s="22" t="s">
        <v>534</v>
      </c>
      <c r="F170" s="20">
        <v>1</v>
      </c>
      <c r="G170" s="20">
        <v>140000</v>
      </c>
      <c r="H170" s="20">
        <v>140000</v>
      </c>
    </row>
    <row r="171" ht="33" customHeight="1" spans="1:8">
      <c r="A171" s="21" t="s">
        <v>71</v>
      </c>
      <c r="B171" s="19" t="s">
        <v>726</v>
      </c>
      <c r="C171" s="19" t="s">
        <v>671</v>
      </c>
      <c r="D171" s="19" t="s">
        <v>738</v>
      </c>
      <c r="E171" s="22" t="s">
        <v>534</v>
      </c>
      <c r="F171" s="20">
        <v>1</v>
      </c>
      <c r="G171" s="20">
        <v>41000</v>
      </c>
      <c r="H171" s="20">
        <v>41000</v>
      </c>
    </row>
    <row r="172" ht="33" customHeight="1" spans="1:8">
      <c r="A172" s="21" t="s">
        <v>71</v>
      </c>
      <c r="B172" s="19" t="s">
        <v>726</v>
      </c>
      <c r="C172" s="19" t="s">
        <v>673</v>
      </c>
      <c r="D172" s="19" t="s">
        <v>739</v>
      </c>
      <c r="E172" s="22" t="s">
        <v>524</v>
      </c>
      <c r="F172" s="20">
        <v>5</v>
      </c>
      <c r="G172" s="20">
        <v>90</v>
      </c>
      <c r="H172" s="20">
        <v>450</v>
      </c>
    </row>
    <row r="173" ht="33" customHeight="1" spans="1:8">
      <c r="A173" s="21" t="s">
        <v>71</v>
      </c>
      <c r="B173" s="19" t="s">
        <v>726</v>
      </c>
      <c r="C173" s="19" t="s">
        <v>675</v>
      </c>
      <c r="D173" s="19" t="s">
        <v>740</v>
      </c>
      <c r="E173" s="22" t="s">
        <v>524</v>
      </c>
      <c r="F173" s="20">
        <v>5</v>
      </c>
      <c r="G173" s="20">
        <v>99</v>
      </c>
      <c r="H173" s="20">
        <v>495</v>
      </c>
    </row>
    <row r="174" ht="33" customHeight="1" spans="1:8">
      <c r="A174" s="21" t="s">
        <v>71</v>
      </c>
      <c r="B174" s="19" t="s">
        <v>726</v>
      </c>
      <c r="C174" s="19" t="s">
        <v>677</v>
      </c>
      <c r="D174" s="19" t="s">
        <v>741</v>
      </c>
      <c r="E174" s="22" t="s">
        <v>534</v>
      </c>
      <c r="F174" s="20">
        <v>1</v>
      </c>
      <c r="G174" s="20">
        <v>12400</v>
      </c>
      <c r="H174" s="20">
        <v>12400</v>
      </c>
    </row>
    <row r="175" ht="33" customHeight="1" spans="1:8">
      <c r="A175" s="21" t="s">
        <v>71</v>
      </c>
      <c r="B175" s="19" t="s">
        <v>726</v>
      </c>
      <c r="C175" s="19" t="s">
        <v>677</v>
      </c>
      <c r="D175" s="19" t="s">
        <v>741</v>
      </c>
      <c r="E175" s="22" t="s">
        <v>534</v>
      </c>
      <c r="F175" s="20">
        <v>1</v>
      </c>
      <c r="G175" s="20">
        <v>21600</v>
      </c>
      <c r="H175" s="20">
        <v>21600</v>
      </c>
    </row>
    <row r="176" ht="33" customHeight="1" spans="1:8">
      <c r="A176" s="21" t="s">
        <v>71</v>
      </c>
      <c r="B176" s="19" t="s">
        <v>742</v>
      </c>
      <c r="C176" s="19" t="s">
        <v>680</v>
      </c>
      <c r="D176" s="19" t="s">
        <v>743</v>
      </c>
      <c r="E176" s="22" t="s">
        <v>681</v>
      </c>
      <c r="F176" s="20">
        <v>10</v>
      </c>
      <c r="G176" s="20">
        <v>580</v>
      </c>
      <c r="H176" s="20">
        <v>5800</v>
      </c>
    </row>
    <row r="177" ht="33" customHeight="1" spans="1:8">
      <c r="A177" s="21" t="s">
        <v>71</v>
      </c>
      <c r="B177" s="19" t="s">
        <v>744</v>
      </c>
      <c r="C177" s="19" t="s">
        <v>687</v>
      </c>
      <c r="D177" s="19" t="s">
        <v>745</v>
      </c>
      <c r="E177" s="22" t="s">
        <v>534</v>
      </c>
      <c r="F177" s="20">
        <v>13</v>
      </c>
      <c r="G177" s="20">
        <v>1800</v>
      </c>
      <c r="H177" s="20">
        <v>23400</v>
      </c>
    </row>
    <row r="178" ht="33" customHeight="1" spans="1:8">
      <c r="A178" s="21" t="s">
        <v>71</v>
      </c>
      <c r="B178" s="19" t="s">
        <v>744</v>
      </c>
      <c r="C178" s="19" t="s">
        <v>746</v>
      </c>
      <c r="D178" s="19" t="s">
        <v>747</v>
      </c>
      <c r="E178" s="22" t="s">
        <v>534</v>
      </c>
      <c r="F178" s="20">
        <v>1</v>
      </c>
      <c r="G178" s="20">
        <v>15000</v>
      </c>
      <c r="H178" s="20">
        <v>15000</v>
      </c>
    </row>
    <row r="179" ht="24" customHeight="1" spans="1:8">
      <c r="A179" s="23" t="s">
        <v>56</v>
      </c>
      <c r="B179" s="24"/>
      <c r="C179" s="24"/>
      <c r="D179" s="24"/>
      <c r="E179" s="25"/>
      <c r="F179" s="20">
        <v>343</v>
      </c>
      <c r="G179" s="20">
        <v>7663425.25</v>
      </c>
      <c r="H179" s="20">
        <v>8290220</v>
      </c>
    </row>
  </sheetData>
  <mergeCells count="9">
    <mergeCell ref="A2:H2"/>
    <mergeCell ref="A3:C3"/>
    <mergeCell ref="F4:H4"/>
    <mergeCell ref="A179:E179"/>
    <mergeCell ref="A4:A5"/>
    <mergeCell ref="B4:B5"/>
    <mergeCell ref="C4:C5"/>
    <mergeCell ref="D4:D5"/>
    <mergeCell ref="E4:E5"/>
  </mergeCells>
  <pageMargins left="0.29" right="0.08" top="0.21" bottom="0.21"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tabSelected="1" workbookViewId="0">
      <selection activeCell="A12" sqref="A12"/>
    </sheetView>
  </sheetViews>
  <sheetFormatPr defaultColWidth="10.6555555555556" defaultRowHeight="14.25" customHeight="1"/>
  <cols>
    <col min="1" max="1" width="15.6555555555556" customWidth="1"/>
    <col min="2" max="3" width="27.8333333333333" customWidth="1"/>
    <col min="4" max="4" width="13" customWidth="1"/>
    <col min="5" max="5" width="20.6555555555556" customWidth="1"/>
    <col min="6" max="6" width="11.5" customWidth="1"/>
    <col min="7" max="7" width="20.6555555555556" customWidth="1"/>
    <col min="8" max="11" width="18" customWidth="1"/>
  </cols>
  <sheetData>
    <row r="1" ht="19.5" customHeight="1" spans="4:11">
      <c r="D1" s="1"/>
      <c r="E1" s="1"/>
      <c r="F1" s="1"/>
      <c r="G1" s="1"/>
      <c r="H1" s="2"/>
      <c r="I1" s="2"/>
      <c r="J1" s="2"/>
      <c r="K1" s="3" t="s">
        <v>748</v>
      </c>
    </row>
    <row r="2" ht="42.75" customHeight="1" spans="1:11">
      <c r="A2" s="4" t="str">
        <f>"2025"&amp;"年上级补助项目支出预算表"</f>
        <v>2025年上级补助项目支出预算表</v>
      </c>
      <c r="B2" s="4"/>
      <c r="C2" s="4"/>
      <c r="D2" s="4"/>
      <c r="E2" s="4"/>
      <c r="F2" s="4"/>
      <c r="G2" s="4"/>
      <c r="H2" s="4"/>
      <c r="I2" s="4"/>
      <c r="J2" s="4"/>
      <c r="K2" s="4"/>
    </row>
    <row r="3" ht="19.5" customHeight="1" spans="1:11">
      <c r="A3" s="5" t="str">
        <f>"单位名称："&amp;"保山市检验检测院"</f>
        <v>单位名称：保山市检验检测院</v>
      </c>
      <c r="B3" s="5"/>
      <c r="C3" s="5"/>
      <c r="D3" s="5"/>
      <c r="E3" s="5"/>
      <c r="F3" s="5"/>
      <c r="G3" s="5"/>
      <c r="H3" s="6"/>
      <c r="I3" s="6"/>
      <c r="J3" s="6"/>
      <c r="K3" s="7" t="s">
        <v>170</v>
      </c>
    </row>
    <row r="4" ht="21.75" customHeight="1" spans="1:11">
      <c r="A4" s="8" t="s">
        <v>260</v>
      </c>
      <c r="B4" s="8" t="s">
        <v>180</v>
      </c>
      <c r="C4" s="8" t="s">
        <v>261</v>
      </c>
      <c r="D4" s="9" t="s">
        <v>181</v>
      </c>
      <c r="E4" s="9" t="s">
        <v>182</v>
      </c>
      <c r="F4" s="9" t="s">
        <v>262</v>
      </c>
      <c r="G4" s="9" t="s">
        <v>263</v>
      </c>
      <c r="H4" s="26" t="s">
        <v>56</v>
      </c>
      <c r="I4" s="10" t="s">
        <v>749</v>
      </c>
      <c r="J4" s="11"/>
      <c r="K4" s="12"/>
    </row>
    <row r="5" ht="21.75" customHeight="1" spans="1:11">
      <c r="A5" s="13"/>
      <c r="B5" s="13"/>
      <c r="C5" s="13"/>
      <c r="D5" s="14"/>
      <c r="E5" s="14"/>
      <c r="F5" s="14"/>
      <c r="G5" s="14"/>
      <c r="H5" s="27"/>
      <c r="I5" s="9" t="s">
        <v>59</v>
      </c>
      <c r="J5" s="9" t="s">
        <v>60</v>
      </c>
      <c r="K5" s="9" t="s">
        <v>61</v>
      </c>
    </row>
    <row r="6" ht="40.5" customHeight="1" spans="1:11">
      <c r="A6" s="15"/>
      <c r="B6" s="15"/>
      <c r="C6" s="15"/>
      <c r="D6" s="16"/>
      <c r="E6" s="16"/>
      <c r="F6" s="16"/>
      <c r="G6" s="16"/>
      <c r="H6" s="28"/>
      <c r="I6" s="16" t="s">
        <v>58</v>
      </c>
      <c r="J6" s="16"/>
      <c r="K6" s="16"/>
    </row>
    <row r="7" ht="15" customHeight="1" spans="1:11">
      <c r="A7" s="17">
        <v>1</v>
      </c>
      <c r="B7" s="17">
        <v>2</v>
      </c>
      <c r="C7" s="17">
        <v>3</v>
      </c>
      <c r="D7" s="17">
        <v>4</v>
      </c>
      <c r="E7" s="17">
        <v>5</v>
      </c>
      <c r="F7" s="17">
        <v>6</v>
      </c>
      <c r="G7" s="17">
        <v>7</v>
      </c>
      <c r="H7" s="17">
        <v>8</v>
      </c>
      <c r="I7" s="17">
        <v>9</v>
      </c>
      <c r="J7" s="18">
        <v>10</v>
      </c>
      <c r="K7" s="18">
        <v>11</v>
      </c>
    </row>
    <row r="8" ht="18.75" customHeight="1" spans="1:11">
      <c r="A8" s="29"/>
      <c r="B8" s="30"/>
      <c r="C8" s="29"/>
      <c r="D8" s="29"/>
      <c r="E8" s="29"/>
      <c r="F8" s="29"/>
      <c r="G8" s="29"/>
      <c r="H8" s="31"/>
      <c r="I8" s="31"/>
      <c r="J8" s="31"/>
      <c r="K8" s="31"/>
    </row>
    <row r="9" ht="18.75" customHeight="1" spans="1:11">
      <c r="A9" s="30"/>
      <c r="B9" s="30"/>
      <c r="C9" s="30"/>
      <c r="D9" s="30"/>
      <c r="E9" s="30"/>
      <c r="F9" s="30"/>
      <c r="G9" s="30"/>
      <c r="H9" s="32"/>
      <c r="I9" s="32"/>
      <c r="J9" s="32"/>
      <c r="K9" s="32"/>
    </row>
    <row r="10" ht="18.75" customHeight="1" spans="1:11">
      <c r="A10" s="33" t="s">
        <v>120</v>
      </c>
      <c r="B10" s="34"/>
      <c r="C10" s="34"/>
      <c r="D10" s="34"/>
      <c r="E10" s="34"/>
      <c r="F10" s="34"/>
      <c r="G10" s="35"/>
      <c r="H10" s="32"/>
      <c r="I10" s="32"/>
      <c r="J10" s="32"/>
      <c r="K10" s="32"/>
    </row>
    <row r="12" customHeight="1" spans="1:1">
      <c r="A12" t="s">
        <v>750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 right="0.3" top="0.46" bottom="0.46" header="0.4" footer="0.4"/>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5"/>
  <sheetViews>
    <sheetView showZeros="0" workbookViewId="0">
      <selection activeCell="A1" sqref="A1"/>
    </sheetView>
  </sheetViews>
  <sheetFormatPr defaultColWidth="10.6555555555556" defaultRowHeight="14.25" customHeight="1" outlineLevelCol="6"/>
  <cols>
    <col min="1" max="1" width="41.1555555555556" customWidth="1"/>
    <col min="2" max="2" width="23.3222222222222" customWidth="1"/>
    <col min="3" max="3" width="32.6555555555556" customWidth="1"/>
    <col min="4" max="4" width="16.3222222222222" customWidth="1"/>
    <col min="5" max="7" width="27.8333333333333" customWidth="1"/>
  </cols>
  <sheetData>
    <row r="1" ht="18.75" customHeight="1" spans="4:7">
      <c r="D1" s="1"/>
      <c r="E1" s="2"/>
      <c r="F1" s="2"/>
      <c r="G1" s="3" t="s">
        <v>751</v>
      </c>
    </row>
    <row r="2" ht="36.75" customHeight="1" spans="1:7">
      <c r="A2" s="4" t="str">
        <f>"2025"&amp;"年部门项目中期规划预算表"</f>
        <v>2025年部门项目中期规划预算表</v>
      </c>
      <c r="B2" s="4"/>
      <c r="C2" s="4"/>
      <c r="D2" s="4"/>
      <c r="E2" s="4"/>
      <c r="F2" s="4"/>
      <c r="G2" s="4"/>
    </row>
    <row r="3" ht="22.5" customHeight="1" spans="1:7">
      <c r="A3" s="5" t="str">
        <f>"单位名称："&amp;"保山市检验检测院"</f>
        <v>单位名称：保山市检验检测院</v>
      </c>
      <c r="B3" s="5"/>
      <c r="C3" s="5"/>
      <c r="D3" s="5"/>
      <c r="E3" s="6"/>
      <c r="F3" s="6"/>
      <c r="G3" s="7" t="s">
        <v>170</v>
      </c>
    </row>
    <row r="4" ht="21.75" customHeight="1" spans="1:7">
      <c r="A4" s="8" t="s">
        <v>261</v>
      </c>
      <c r="B4" s="8" t="s">
        <v>260</v>
      </c>
      <c r="C4" s="8" t="s">
        <v>180</v>
      </c>
      <c r="D4" s="9" t="s">
        <v>752</v>
      </c>
      <c r="E4" s="10" t="s">
        <v>59</v>
      </c>
      <c r="F4" s="11"/>
      <c r="G4" s="12"/>
    </row>
    <row r="5" ht="21.75" customHeight="1" spans="1:7">
      <c r="A5" s="13"/>
      <c r="B5" s="13"/>
      <c r="C5" s="13"/>
      <c r="D5" s="14"/>
      <c r="E5" s="8" t="s">
        <v>753</v>
      </c>
      <c r="F5" s="9" t="s">
        <v>754</v>
      </c>
      <c r="G5" s="9" t="s">
        <v>755</v>
      </c>
    </row>
    <row r="6" ht="40.5" customHeight="1" spans="1:7">
      <c r="A6" s="15"/>
      <c r="B6" s="15"/>
      <c r="C6" s="15"/>
      <c r="D6" s="16"/>
      <c r="E6" s="15"/>
      <c r="F6" s="16"/>
      <c r="G6" s="16"/>
    </row>
    <row r="7" ht="19.5" customHeight="1" spans="1:7">
      <c r="A7" s="17">
        <v>1</v>
      </c>
      <c r="B7" s="17">
        <v>2</v>
      </c>
      <c r="C7" s="17">
        <v>3</v>
      </c>
      <c r="D7" s="17">
        <v>4</v>
      </c>
      <c r="E7" s="17">
        <v>8</v>
      </c>
      <c r="F7" s="17">
        <v>9</v>
      </c>
      <c r="G7" s="18">
        <v>10</v>
      </c>
    </row>
    <row r="8" ht="17.25" customHeight="1" spans="1:7">
      <c r="A8" s="19" t="s">
        <v>71</v>
      </c>
      <c r="B8" s="19"/>
      <c r="C8" s="19"/>
      <c r="D8" s="19"/>
      <c r="E8" s="20">
        <v>4974500</v>
      </c>
      <c r="F8" s="20">
        <v>1140000</v>
      </c>
      <c r="G8" s="20"/>
    </row>
    <row r="9" ht="18.75" customHeight="1" spans="1:7">
      <c r="A9" s="21" t="s">
        <v>71</v>
      </c>
      <c r="B9" s="19"/>
      <c r="C9" s="19"/>
      <c r="D9" s="22"/>
      <c r="E9" s="20">
        <v>4974500</v>
      </c>
      <c r="F9" s="20">
        <v>1140000</v>
      </c>
      <c r="G9" s="20"/>
    </row>
    <row r="10" ht="18.75" customHeight="1" spans="1:7">
      <c r="A10" s="19"/>
      <c r="B10" s="19" t="s">
        <v>298</v>
      </c>
      <c r="C10" s="19" t="s">
        <v>297</v>
      </c>
      <c r="D10" s="22" t="s">
        <v>756</v>
      </c>
      <c r="E10" s="20"/>
      <c r="F10" s="20">
        <v>80000</v>
      </c>
      <c r="G10" s="20"/>
    </row>
    <row r="11" ht="18.75" customHeight="1" spans="1:7">
      <c r="A11" s="19"/>
      <c r="B11" s="19" t="s">
        <v>267</v>
      </c>
      <c r="C11" s="19" t="s">
        <v>266</v>
      </c>
      <c r="D11" s="22" t="s">
        <v>756</v>
      </c>
      <c r="E11" s="20">
        <v>4424500</v>
      </c>
      <c r="F11" s="20"/>
      <c r="G11" s="20"/>
    </row>
    <row r="12" ht="18.75" customHeight="1" spans="1:7">
      <c r="A12" s="19"/>
      <c r="B12" s="19" t="s">
        <v>267</v>
      </c>
      <c r="C12" s="19" t="s">
        <v>295</v>
      </c>
      <c r="D12" s="22" t="s">
        <v>756</v>
      </c>
      <c r="E12" s="20"/>
      <c r="F12" s="20">
        <v>10000</v>
      </c>
      <c r="G12" s="20"/>
    </row>
    <row r="13" ht="18.75" customHeight="1" spans="1:7">
      <c r="A13" s="19"/>
      <c r="B13" s="19" t="s">
        <v>267</v>
      </c>
      <c r="C13" s="19" t="s">
        <v>302</v>
      </c>
      <c r="D13" s="22" t="s">
        <v>756</v>
      </c>
      <c r="E13" s="20">
        <v>550000</v>
      </c>
      <c r="F13" s="20">
        <v>550000</v>
      </c>
      <c r="G13" s="20"/>
    </row>
    <row r="14" ht="18.75" customHeight="1" spans="1:7">
      <c r="A14" s="19"/>
      <c r="B14" s="19" t="s">
        <v>267</v>
      </c>
      <c r="C14" s="19" t="s">
        <v>304</v>
      </c>
      <c r="D14" s="22" t="s">
        <v>756</v>
      </c>
      <c r="E14" s="20"/>
      <c r="F14" s="20">
        <v>500000</v>
      </c>
      <c r="G14" s="20"/>
    </row>
    <row r="15" ht="18.75" customHeight="1" spans="1:7">
      <c r="A15" s="23" t="s">
        <v>56</v>
      </c>
      <c r="B15" s="24" t="s">
        <v>297</v>
      </c>
      <c r="C15" s="24"/>
      <c r="D15" s="25"/>
      <c r="E15" s="20">
        <v>4974500</v>
      </c>
      <c r="F15" s="20">
        <v>1140000</v>
      </c>
      <c r="G15" s="20"/>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 right="0.3" top="0.46" bottom="0.46" header="0.4" footer="0.4"/>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10.6555555555556" defaultRowHeight="14.25" customHeight="1"/>
  <cols>
    <col min="1" max="1" width="20.5111111111111" customWidth="1"/>
    <col min="2" max="2" width="34.1666666666667" customWidth="1"/>
    <col min="3" max="19" width="20.6666666666667" customWidth="1"/>
  </cols>
  <sheetData>
    <row r="1" ht="19.5" customHeight="1" spans="10:19">
      <c r="J1" s="97"/>
      <c r="O1" s="56"/>
      <c r="P1" s="56"/>
      <c r="Q1" s="56"/>
      <c r="R1" s="56"/>
      <c r="S1" s="3" t="s">
        <v>53</v>
      </c>
    </row>
    <row r="2" ht="57.75" customHeight="1" spans="1:19">
      <c r="A2" s="104" t="str">
        <f>"2025"&amp;"年部门收入预算表"</f>
        <v>2025年部门收入预算表</v>
      </c>
      <c r="B2" s="104"/>
      <c r="C2" s="104"/>
      <c r="D2" s="104"/>
      <c r="E2" s="104"/>
      <c r="F2" s="104"/>
      <c r="G2" s="104"/>
      <c r="H2" s="104"/>
      <c r="I2" s="104"/>
      <c r="J2" s="104"/>
      <c r="K2" s="104"/>
      <c r="L2" s="104"/>
      <c r="M2" s="104"/>
      <c r="N2" s="104"/>
      <c r="O2" s="104"/>
      <c r="P2" s="104"/>
      <c r="Q2" s="104"/>
      <c r="R2" s="104"/>
      <c r="S2" s="104"/>
    </row>
    <row r="3" ht="24" customHeight="1" spans="1:19">
      <c r="A3" s="137" t="str">
        <f>"单位名称："&amp;"保山市检验检测院"</f>
        <v>单位名称：保山市检验检测院</v>
      </c>
      <c r="B3" s="137"/>
      <c r="C3" s="137"/>
      <c r="D3" s="137"/>
      <c r="E3" s="6"/>
      <c r="F3" s="6"/>
      <c r="G3" s="6"/>
      <c r="H3" s="6"/>
      <c r="I3" s="6"/>
      <c r="J3" s="105"/>
      <c r="K3" s="6"/>
      <c r="L3" s="6"/>
      <c r="M3" s="6"/>
      <c r="N3" s="6"/>
      <c r="O3" s="105"/>
      <c r="P3" s="105"/>
      <c r="Q3" s="105"/>
      <c r="R3" s="105"/>
      <c r="S3" s="147" t="s">
        <v>1</v>
      </c>
    </row>
    <row r="4" ht="18.75" customHeight="1" spans="1:19">
      <c r="A4" s="138" t="s">
        <v>54</v>
      </c>
      <c r="B4" s="139" t="s">
        <v>55</v>
      </c>
      <c r="C4" s="139" t="s">
        <v>56</v>
      </c>
      <c r="D4" s="34" t="s">
        <v>57</v>
      </c>
      <c r="E4" s="34"/>
      <c r="F4" s="34"/>
      <c r="G4" s="34"/>
      <c r="H4" s="34"/>
      <c r="I4" s="34"/>
      <c r="J4" s="34"/>
      <c r="K4" s="34"/>
      <c r="L4" s="34"/>
      <c r="M4" s="34"/>
      <c r="N4" s="35"/>
      <c r="O4" s="34" t="s">
        <v>46</v>
      </c>
      <c r="P4" s="34"/>
      <c r="Q4" s="34"/>
      <c r="R4" s="34"/>
      <c r="S4" s="35"/>
    </row>
    <row r="5" ht="19.5" customHeight="1" spans="1:19">
      <c r="A5" s="140"/>
      <c r="B5" s="141"/>
      <c r="C5" s="141"/>
      <c r="D5" s="141" t="s">
        <v>58</v>
      </c>
      <c r="E5" s="141" t="s">
        <v>59</v>
      </c>
      <c r="F5" s="141" t="s">
        <v>60</v>
      </c>
      <c r="G5" s="141" t="s">
        <v>61</v>
      </c>
      <c r="H5" s="141" t="s">
        <v>62</v>
      </c>
      <c r="I5" s="144" t="s">
        <v>63</v>
      </c>
      <c r="J5" s="144"/>
      <c r="K5" s="144"/>
      <c r="L5" s="144"/>
      <c r="M5" s="144"/>
      <c r="N5" s="145"/>
      <c r="O5" s="141" t="s">
        <v>58</v>
      </c>
      <c r="P5" s="141" t="s">
        <v>59</v>
      </c>
      <c r="Q5" s="141" t="s">
        <v>60</v>
      </c>
      <c r="R5" s="141" t="s">
        <v>61</v>
      </c>
      <c r="S5" s="141" t="s">
        <v>64</v>
      </c>
    </row>
    <row r="6" ht="33.75" customHeight="1" spans="1:19">
      <c r="A6" s="142"/>
      <c r="B6" s="143"/>
      <c r="C6" s="143"/>
      <c r="D6" s="143"/>
      <c r="E6" s="143"/>
      <c r="F6" s="143"/>
      <c r="G6" s="143"/>
      <c r="H6" s="143"/>
      <c r="I6" s="146" t="s">
        <v>58</v>
      </c>
      <c r="J6" s="146" t="s">
        <v>65</v>
      </c>
      <c r="K6" s="146" t="s">
        <v>66</v>
      </c>
      <c r="L6" s="146" t="s">
        <v>67</v>
      </c>
      <c r="M6" s="146" t="s">
        <v>68</v>
      </c>
      <c r="N6" s="146" t="s">
        <v>69</v>
      </c>
      <c r="O6" s="143"/>
      <c r="P6" s="143"/>
      <c r="Q6" s="143"/>
      <c r="R6" s="143"/>
      <c r="S6" s="143"/>
    </row>
    <row r="7" ht="16.5" customHeight="1" spans="1:19">
      <c r="A7" s="17">
        <v>1</v>
      </c>
      <c r="B7" s="17">
        <v>2</v>
      </c>
      <c r="C7" s="17">
        <v>3</v>
      </c>
      <c r="D7" s="17">
        <v>4</v>
      </c>
      <c r="E7" s="17">
        <v>5</v>
      </c>
      <c r="F7" s="17">
        <v>6</v>
      </c>
      <c r="G7" s="17">
        <v>7</v>
      </c>
      <c r="H7" s="17">
        <v>8</v>
      </c>
      <c r="I7" s="17">
        <v>9</v>
      </c>
      <c r="J7" s="17">
        <v>10</v>
      </c>
      <c r="K7" s="17">
        <v>11</v>
      </c>
      <c r="L7" s="17">
        <v>12</v>
      </c>
      <c r="M7" s="17">
        <v>13</v>
      </c>
      <c r="N7" s="17">
        <v>14</v>
      </c>
      <c r="O7" s="17">
        <v>15</v>
      </c>
      <c r="P7" s="17">
        <v>16</v>
      </c>
      <c r="Q7" s="17">
        <v>17</v>
      </c>
      <c r="R7" s="17">
        <v>18</v>
      </c>
      <c r="S7" s="17">
        <v>19</v>
      </c>
    </row>
    <row r="8" ht="18" customHeight="1" spans="1:19">
      <c r="A8" s="19" t="s">
        <v>70</v>
      </c>
      <c r="B8" s="19" t="s">
        <v>71</v>
      </c>
      <c r="C8" s="20">
        <v>38450689</v>
      </c>
      <c r="D8" s="20">
        <v>38450689</v>
      </c>
      <c r="E8" s="20">
        <v>13219700</v>
      </c>
      <c r="F8" s="20"/>
      <c r="G8" s="20"/>
      <c r="H8" s="20"/>
      <c r="I8" s="20">
        <v>25230989</v>
      </c>
      <c r="J8" s="20"/>
      <c r="K8" s="20">
        <v>25082292</v>
      </c>
      <c r="L8" s="20"/>
      <c r="M8" s="20"/>
      <c r="N8" s="20">
        <v>148697</v>
      </c>
      <c r="O8" s="20"/>
      <c r="P8" s="20"/>
      <c r="Q8" s="20"/>
      <c r="R8" s="20"/>
      <c r="S8" s="20"/>
    </row>
    <row r="9" ht="18" customHeight="1" spans="1:19">
      <c r="A9" s="22" t="s">
        <v>56</v>
      </c>
      <c r="B9" s="22"/>
      <c r="C9" s="20">
        <v>38450689</v>
      </c>
      <c r="D9" s="20">
        <v>38450689</v>
      </c>
      <c r="E9" s="20">
        <v>13219700</v>
      </c>
      <c r="F9" s="20"/>
      <c r="G9" s="20"/>
      <c r="H9" s="20"/>
      <c r="I9" s="20">
        <v>25230989</v>
      </c>
      <c r="J9" s="20"/>
      <c r="K9" s="20">
        <v>25082292</v>
      </c>
      <c r="L9" s="20"/>
      <c r="M9" s="20"/>
      <c r="N9" s="20">
        <v>148697</v>
      </c>
      <c r="O9" s="20"/>
      <c r="P9" s="20"/>
      <c r="Q9" s="20"/>
      <c r="R9" s="20"/>
      <c r="S9" s="20"/>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 right="0.3" top="0.41" bottom="0.41" header="0.25" footer="0.25"/>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5"/>
  <sheetViews>
    <sheetView showZeros="0" workbookViewId="0">
      <selection activeCell="A1" sqref="A1"/>
    </sheetView>
  </sheetViews>
  <sheetFormatPr defaultColWidth="10.6555555555556" defaultRowHeight="14.25" customHeight="1"/>
  <cols>
    <col min="1" max="1" width="16.1555555555556" customWidth="1"/>
    <col min="2" max="2" width="40.3222222222222" customWidth="1"/>
    <col min="3" max="6" width="22.3333333333333" customWidth="1"/>
    <col min="7" max="8" width="22.1555555555556" customWidth="1"/>
    <col min="9" max="9" width="22" customWidth="1"/>
    <col min="10" max="11" width="22.1555555555556" customWidth="1"/>
    <col min="12" max="14" width="22" customWidth="1"/>
    <col min="15" max="15" width="22.1555555555556" customWidth="1"/>
  </cols>
  <sheetData>
    <row r="1" ht="19.5" customHeight="1" spans="4:15">
      <c r="D1" s="97"/>
      <c r="H1" s="97"/>
      <c r="J1" s="97"/>
      <c r="O1" s="47" t="s">
        <v>72</v>
      </c>
    </row>
    <row r="2" ht="42" customHeight="1" spans="1:15">
      <c r="A2" s="4" t="str">
        <f>"2025"&amp;"年部门支出预算表"</f>
        <v>2025年部门支出预算表</v>
      </c>
      <c r="B2" s="4"/>
      <c r="C2" s="4"/>
      <c r="D2" s="4"/>
      <c r="E2" s="4"/>
      <c r="F2" s="4"/>
      <c r="G2" s="4"/>
      <c r="H2" s="4"/>
      <c r="I2" s="4"/>
      <c r="J2" s="4"/>
      <c r="K2" s="4"/>
      <c r="L2" s="4"/>
      <c r="M2" s="4"/>
      <c r="N2" s="4"/>
      <c r="O2" s="4"/>
    </row>
    <row r="3" ht="24" customHeight="1" spans="1:15">
      <c r="A3" s="135" t="str">
        <f>"单位名称："&amp;"保山市检验检测院"</f>
        <v>单位名称：保山市检验检测院</v>
      </c>
      <c r="B3" s="135"/>
      <c r="C3" s="135"/>
      <c r="D3" s="135"/>
      <c r="E3" s="135"/>
      <c r="F3" s="135"/>
      <c r="G3" s="135"/>
      <c r="H3" s="135"/>
      <c r="I3" s="135"/>
      <c r="J3" s="135"/>
      <c r="K3" s="135"/>
      <c r="L3" s="135"/>
      <c r="M3" s="2"/>
      <c r="N3" s="2"/>
      <c r="O3" s="86" t="s">
        <v>1</v>
      </c>
    </row>
    <row r="4" ht="19.5" customHeight="1" spans="1:15">
      <c r="A4" s="8" t="s">
        <v>73</v>
      </c>
      <c r="B4" s="8" t="s">
        <v>74</v>
      </c>
      <c r="C4" s="8" t="s">
        <v>56</v>
      </c>
      <c r="D4" s="10" t="s">
        <v>59</v>
      </c>
      <c r="E4" s="11" t="s">
        <v>75</v>
      </c>
      <c r="F4" s="12" t="s">
        <v>76</v>
      </c>
      <c r="G4" s="8" t="s">
        <v>60</v>
      </c>
      <c r="H4" s="8" t="s">
        <v>61</v>
      </c>
      <c r="I4" s="8" t="s">
        <v>77</v>
      </c>
      <c r="J4" s="10" t="s">
        <v>78</v>
      </c>
      <c r="K4" s="11"/>
      <c r="L4" s="11"/>
      <c r="M4" s="11"/>
      <c r="N4" s="11"/>
      <c r="O4" s="12"/>
    </row>
    <row r="5" ht="33.75" customHeight="1" spans="1:15">
      <c r="A5" s="15"/>
      <c r="B5" s="15"/>
      <c r="C5" s="15"/>
      <c r="D5" s="52" t="s">
        <v>58</v>
      </c>
      <c r="E5" s="74" t="s">
        <v>75</v>
      </c>
      <c r="F5" s="74" t="s">
        <v>76</v>
      </c>
      <c r="G5" s="15"/>
      <c r="H5" s="15"/>
      <c r="I5" s="15"/>
      <c r="J5" s="52" t="s">
        <v>58</v>
      </c>
      <c r="K5" s="43" t="s">
        <v>79</v>
      </c>
      <c r="L5" s="43" t="s">
        <v>80</v>
      </c>
      <c r="M5" s="43" t="s">
        <v>81</v>
      </c>
      <c r="N5" s="43" t="s">
        <v>82</v>
      </c>
      <c r="O5" s="43" t="s">
        <v>83</v>
      </c>
    </row>
    <row r="6" ht="19.5" customHeight="1" spans="1:15">
      <c r="A6" s="136">
        <v>1</v>
      </c>
      <c r="B6" s="136">
        <v>2</v>
      </c>
      <c r="C6" s="52">
        <v>3</v>
      </c>
      <c r="D6" s="52">
        <v>4</v>
      </c>
      <c r="E6" s="52">
        <v>5</v>
      </c>
      <c r="F6" s="52">
        <v>6</v>
      </c>
      <c r="G6" s="52">
        <v>7</v>
      </c>
      <c r="H6" s="52">
        <v>8</v>
      </c>
      <c r="I6" s="52">
        <v>9</v>
      </c>
      <c r="J6" s="52">
        <v>10</v>
      </c>
      <c r="K6" s="52">
        <v>11</v>
      </c>
      <c r="L6" s="52">
        <v>12</v>
      </c>
      <c r="M6" s="52">
        <v>13</v>
      </c>
      <c r="N6" s="52">
        <v>14</v>
      </c>
      <c r="O6" s="52">
        <v>15</v>
      </c>
    </row>
    <row r="7" ht="21.75" customHeight="1" spans="1:15">
      <c r="A7" s="19" t="s">
        <v>84</v>
      </c>
      <c r="B7" s="19" t="s">
        <v>85</v>
      </c>
      <c r="C7" s="20">
        <v>36720278</v>
      </c>
      <c r="D7" s="20">
        <v>11612200</v>
      </c>
      <c r="E7" s="20">
        <v>6637700</v>
      </c>
      <c r="F7" s="20">
        <v>4974500</v>
      </c>
      <c r="G7" s="20"/>
      <c r="H7" s="20"/>
      <c r="I7" s="20"/>
      <c r="J7" s="20">
        <v>25108078</v>
      </c>
      <c r="K7" s="20"/>
      <c r="L7" s="20">
        <v>25082292</v>
      </c>
      <c r="M7" s="20"/>
      <c r="N7" s="20"/>
      <c r="O7" s="20">
        <v>25786</v>
      </c>
    </row>
    <row r="8" ht="21.75" customHeight="1" spans="1:15">
      <c r="A8" s="21" t="s">
        <v>86</v>
      </c>
      <c r="B8" s="21" t="s">
        <v>87</v>
      </c>
      <c r="C8" s="20">
        <v>36720278</v>
      </c>
      <c r="D8" s="20">
        <v>11612200</v>
      </c>
      <c r="E8" s="20">
        <v>6637700</v>
      </c>
      <c r="F8" s="20">
        <v>4974500</v>
      </c>
      <c r="G8" s="20"/>
      <c r="H8" s="20"/>
      <c r="I8" s="20"/>
      <c r="J8" s="20">
        <v>25108078</v>
      </c>
      <c r="K8" s="20"/>
      <c r="L8" s="20">
        <v>25082292</v>
      </c>
      <c r="M8" s="20"/>
      <c r="N8" s="20"/>
      <c r="O8" s="20">
        <v>25786</v>
      </c>
    </row>
    <row r="9" ht="21.75" customHeight="1" spans="1:15">
      <c r="A9" s="81" t="s">
        <v>88</v>
      </c>
      <c r="B9" s="81" t="s">
        <v>89</v>
      </c>
      <c r="C9" s="20">
        <v>30082578</v>
      </c>
      <c r="D9" s="20">
        <v>4974500</v>
      </c>
      <c r="E9" s="20"/>
      <c r="F9" s="20">
        <v>4974500</v>
      </c>
      <c r="G9" s="20"/>
      <c r="H9" s="20"/>
      <c r="I9" s="20"/>
      <c r="J9" s="20">
        <v>25108078</v>
      </c>
      <c r="K9" s="20"/>
      <c r="L9" s="20">
        <v>25082292</v>
      </c>
      <c r="M9" s="20"/>
      <c r="N9" s="20"/>
      <c r="O9" s="20">
        <v>25786</v>
      </c>
    </row>
    <row r="10" ht="21.75" customHeight="1" spans="1:15">
      <c r="A10" s="81" t="s">
        <v>90</v>
      </c>
      <c r="B10" s="81" t="s">
        <v>91</v>
      </c>
      <c r="C10" s="20">
        <v>6637700</v>
      </c>
      <c r="D10" s="20">
        <v>6637700</v>
      </c>
      <c r="E10" s="20">
        <v>6637700</v>
      </c>
      <c r="F10" s="20"/>
      <c r="G10" s="20"/>
      <c r="H10" s="20"/>
      <c r="I10" s="20"/>
      <c r="J10" s="20"/>
      <c r="K10" s="20"/>
      <c r="L10" s="20"/>
      <c r="M10" s="20"/>
      <c r="N10" s="20"/>
      <c r="O10" s="20"/>
    </row>
    <row r="11" ht="21.75" customHeight="1" spans="1:15">
      <c r="A11" s="19" t="s">
        <v>92</v>
      </c>
      <c r="B11" s="19" t="s">
        <v>93</v>
      </c>
      <c r="C11" s="20">
        <v>122911</v>
      </c>
      <c r="D11" s="20"/>
      <c r="E11" s="20"/>
      <c r="F11" s="20"/>
      <c r="G11" s="20"/>
      <c r="H11" s="20"/>
      <c r="I11" s="20"/>
      <c r="J11" s="20">
        <v>122911</v>
      </c>
      <c r="K11" s="20"/>
      <c r="L11" s="20"/>
      <c r="M11" s="20"/>
      <c r="N11" s="20"/>
      <c r="O11" s="20">
        <v>122911</v>
      </c>
    </row>
    <row r="12" ht="21.75" customHeight="1" spans="1:15">
      <c r="A12" s="21" t="s">
        <v>94</v>
      </c>
      <c r="B12" s="21" t="s">
        <v>95</v>
      </c>
      <c r="C12" s="20">
        <v>62217</v>
      </c>
      <c r="D12" s="20"/>
      <c r="E12" s="20"/>
      <c r="F12" s="20"/>
      <c r="G12" s="20"/>
      <c r="H12" s="20"/>
      <c r="I12" s="20"/>
      <c r="J12" s="20">
        <v>62217</v>
      </c>
      <c r="K12" s="20"/>
      <c r="L12" s="20"/>
      <c r="M12" s="20"/>
      <c r="N12" s="20"/>
      <c r="O12" s="20">
        <v>62217</v>
      </c>
    </row>
    <row r="13" ht="21.75" customHeight="1" spans="1:15">
      <c r="A13" s="81" t="s">
        <v>96</v>
      </c>
      <c r="B13" s="81" t="s">
        <v>97</v>
      </c>
      <c r="C13" s="20">
        <v>62217</v>
      </c>
      <c r="D13" s="20"/>
      <c r="E13" s="20"/>
      <c r="F13" s="20"/>
      <c r="G13" s="20"/>
      <c r="H13" s="20"/>
      <c r="I13" s="20"/>
      <c r="J13" s="20">
        <v>62217</v>
      </c>
      <c r="K13" s="20"/>
      <c r="L13" s="20"/>
      <c r="M13" s="20"/>
      <c r="N13" s="20"/>
      <c r="O13" s="20">
        <v>62217</v>
      </c>
    </row>
    <row r="14" ht="21.75" customHeight="1" spans="1:15">
      <c r="A14" s="21" t="s">
        <v>98</v>
      </c>
      <c r="B14" s="21" t="s">
        <v>99</v>
      </c>
      <c r="C14" s="20">
        <v>60694</v>
      </c>
      <c r="D14" s="20"/>
      <c r="E14" s="20"/>
      <c r="F14" s="20"/>
      <c r="G14" s="20"/>
      <c r="H14" s="20"/>
      <c r="I14" s="20"/>
      <c r="J14" s="20">
        <v>60694</v>
      </c>
      <c r="K14" s="20"/>
      <c r="L14" s="20"/>
      <c r="M14" s="20"/>
      <c r="N14" s="20"/>
      <c r="O14" s="20">
        <v>60694</v>
      </c>
    </row>
    <row r="15" ht="21.75" customHeight="1" spans="1:15">
      <c r="A15" s="81" t="s">
        <v>100</v>
      </c>
      <c r="B15" s="81" t="s">
        <v>101</v>
      </c>
      <c r="C15" s="20">
        <v>60694</v>
      </c>
      <c r="D15" s="20"/>
      <c r="E15" s="20"/>
      <c r="F15" s="20"/>
      <c r="G15" s="20"/>
      <c r="H15" s="20"/>
      <c r="I15" s="20"/>
      <c r="J15" s="20">
        <v>60694</v>
      </c>
      <c r="K15" s="20"/>
      <c r="L15" s="20"/>
      <c r="M15" s="20"/>
      <c r="N15" s="20"/>
      <c r="O15" s="20">
        <v>60694</v>
      </c>
    </row>
    <row r="16" ht="21.75" customHeight="1" spans="1:15">
      <c r="A16" s="19" t="s">
        <v>102</v>
      </c>
      <c r="B16" s="19" t="s">
        <v>103</v>
      </c>
      <c r="C16" s="20">
        <v>937200</v>
      </c>
      <c r="D16" s="20">
        <v>937200</v>
      </c>
      <c r="E16" s="20">
        <v>937200</v>
      </c>
      <c r="F16" s="20"/>
      <c r="G16" s="20"/>
      <c r="H16" s="20"/>
      <c r="I16" s="20"/>
      <c r="J16" s="20"/>
      <c r="K16" s="20"/>
      <c r="L16" s="20"/>
      <c r="M16" s="20"/>
      <c r="N16" s="20"/>
      <c r="O16" s="20"/>
    </row>
    <row r="17" ht="21.75" customHeight="1" spans="1:15">
      <c r="A17" s="21" t="s">
        <v>104</v>
      </c>
      <c r="B17" s="21" t="s">
        <v>105</v>
      </c>
      <c r="C17" s="20">
        <v>937200</v>
      </c>
      <c r="D17" s="20">
        <v>937200</v>
      </c>
      <c r="E17" s="20">
        <v>937200</v>
      </c>
      <c r="F17" s="20"/>
      <c r="G17" s="20"/>
      <c r="H17" s="20"/>
      <c r="I17" s="20"/>
      <c r="J17" s="20"/>
      <c r="K17" s="20"/>
      <c r="L17" s="20"/>
      <c r="M17" s="20"/>
      <c r="N17" s="20"/>
      <c r="O17" s="20"/>
    </row>
    <row r="18" ht="21.75" customHeight="1" spans="1:15">
      <c r="A18" s="81" t="s">
        <v>106</v>
      </c>
      <c r="B18" s="81" t="s">
        <v>107</v>
      </c>
      <c r="C18" s="20">
        <v>9000</v>
      </c>
      <c r="D18" s="20">
        <v>9000</v>
      </c>
      <c r="E18" s="20">
        <v>9000</v>
      </c>
      <c r="F18" s="20"/>
      <c r="G18" s="20"/>
      <c r="H18" s="20"/>
      <c r="I18" s="20"/>
      <c r="J18" s="20"/>
      <c r="K18" s="20"/>
      <c r="L18" s="20"/>
      <c r="M18" s="20"/>
      <c r="N18" s="20"/>
      <c r="O18" s="20"/>
    </row>
    <row r="19" ht="21.75" customHeight="1" spans="1:15">
      <c r="A19" s="81" t="s">
        <v>108</v>
      </c>
      <c r="B19" s="81" t="s">
        <v>109</v>
      </c>
      <c r="C19" s="20">
        <v>928200</v>
      </c>
      <c r="D19" s="20">
        <v>928200</v>
      </c>
      <c r="E19" s="20">
        <v>928200</v>
      </c>
      <c r="F19" s="20"/>
      <c r="G19" s="20"/>
      <c r="H19" s="20"/>
      <c r="I19" s="20"/>
      <c r="J19" s="20"/>
      <c r="K19" s="20"/>
      <c r="L19" s="20"/>
      <c r="M19" s="20"/>
      <c r="N19" s="20"/>
      <c r="O19" s="20"/>
    </row>
    <row r="20" ht="21.75" customHeight="1" spans="1:15">
      <c r="A20" s="19" t="s">
        <v>110</v>
      </c>
      <c r="B20" s="19" t="s">
        <v>111</v>
      </c>
      <c r="C20" s="20">
        <v>670300</v>
      </c>
      <c r="D20" s="20">
        <v>670300</v>
      </c>
      <c r="E20" s="20">
        <v>670300</v>
      </c>
      <c r="F20" s="20"/>
      <c r="G20" s="20"/>
      <c r="H20" s="20"/>
      <c r="I20" s="20"/>
      <c r="J20" s="20"/>
      <c r="K20" s="20"/>
      <c r="L20" s="20"/>
      <c r="M20" s="20"/>
      <c r="N20" s="20"/>
      <c r="O20" s="20"/>
    </row>
    <row r="21" ht="21.75" customHeight="1" spans="1:15">
      <c r="A21" s="21" t="s">
        <v>112</v>
      </c>
      <c r="B21" s="21" t="s">
        <v>113</v>
      </c>
      <c r="C21" s="20">
        <v>670300</v>
      </c>
      <c r="D21" s="20">
        <v>670300</v>
      </c>
      <c r="E21" s="20">
        <v>670300</v>
      </c>
      <c r="F21" s="20"/>
      <c r="G21" s="20"/>
      <c r="H21" s="20"/>
      <c r="I21" s="20"/>
      <c r="J21" s="20"/>
      <c r="K21" s="20"/>
      <c r="L21" s="20"/>
      <c r="M21" s="20"/>
      <c r="N21" s="20"/>
      <c r="O21" s="20"/>
    </row>
    <row r="22" ht="21.75" customHeight="1" spans="1:15">
      <c r="A22" s="81" t="s">
        <v>114</v>
      </c>
      <c r="B22" s="81" t="s">
        <v>115</v>
      </c>
      <c r="C22" s="20">
        <v>395700</v>
      </c>
      <c r="D22" s="20">
        <v>395700</v>
      </c>
      <c r="E22" s="20">
        <v>395700</v>
      </c>
      <c r="F22" s="20"/>
      <c r="G22" s="20"/>
      <c r="H22" s="20"/>
      <c r="I22" s="20"/>
      <c r="J22" s="20"/>
      <c r="K22" s="20"/>
      <c r="L22" s="20"/>
      <c r="M22" s="20"/>
      <c r="N22" s="20"/>
      <c r="O22" s="20"/>
    </row>
    <row r="23" ht="21.75" customHeight="1" spans="1:15">
      <c r="A23" s="81" t="s">
        <v>116</v>
      </c>
      <c r="B23" s="81" t="s">
        <v>117</v>
      </c>
      <c r="C23" s="20">
        <v>250500</v>
      </c>
      <c r="D23" s="20">
        <v>250500</v>
      </c>
      <c r="E23" s="20">
        <v>250500</v>
      </c>
      <c r="F23" s="20"/>
      <c r="G23" s="20"/>
      <c r="H23" s="20"/>
      <c r="I23" s="20"/>
      <c r="J23" s="20"/>
      <c r="K23" s="20"/>
      <c r="L23" s="20"/>
      <c r="M23" s="20"/>
      <c r="N23" s="20"/>
      <c r="O23" s="20"/>
    </row>
    <row r="24" ht="21.75" customHeight="1" spans="1:15">
      <c r="A24" s="81" t="s">
        <v>118</v>
      </c>
      <c r="B24" s="81" t="s">
        <v>119</v>
      </c>
      <c r="C24" s="20">
        <v>24100</v>
      </c>
      <c r="D24" s="20">
        <v>24100</v>
      </c>
      <c r="E24" s="20">
        <v>24100</v>
      </c>
      <c r="F24" s="20"/>
      <c r="G24" s="20"/>
      <c r="H24" s="20"/>
      <c r="I24" s="20"/>
      <c r="J24" s="20"/>
      <c r="K24" s="20"/>
      <c r="L24" s="20"/>
      <c r="M24" s="20"/>
      <c r="N24" s="20"/>
      <c r="O24" s="20"/>
    </row>
    <row r="25" ht="21.75" customHeight="1" spans="1:15">
      <c r="A25" s="22" t="s">
        <v>120</v>
      </c>
      <c r="B25" s="22" t="s">
        <v>120</v>
      </c>
      <c r="C25" s="20">
        <v>38450689</v>
      </c>
      <c r="D25" s="20">
        <v>13219700</v>
      </c>
      <c r="E25" s="20">
        <v>8245200</v>
      </c>
      <c r="F25" s="20">
        <v>4974500</v>
      </c>
      <c r="G25" s="20"/>
      <c r="H25" s="20"/>
      <c r="I25" s="20"/>
      <c r="J25" s="20">
        <v>25230989</v>
      </c>
      <c r="K25" s="20"/>
      <c r="L25" s="20">
        <v>25082292</v>
      </c>
      <c r="M25" s="20"/>
      <c r="N25" s="20"/>
      <c r="O25" s="20">
        <v>148697</v>
      </c>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 right="0.3" top="0.41" bottom="0.41" header="0.25" footer="0.25"/>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selection activeCell="A1" sqref="A1"/>
    </sheetView>
  </sheetViews>
  <sheetFormatPr defaultColWidth="10.6555555555556" defaultRowHeight="14.25" customHeight="1" outlineLevelCol="3"/>
  <cols>
    <col min="1" max="1" width="45.8333333333333" customWidth="1"/>
    <col min="2" max="2" width="36" customWidth="1"/>
    <col min="3" max="3" width="41.8333333333333" customWidth="1"/>
    <col min="4" max="4" width="34.8333333333333" customWidth="1"/>
  </cols>
  <sheetData>
    <row r="1" ht="19.5" customHeight="1" spans="4:4">
      <c r="D1" s="36" t="s">
        <v>121</v>
      </c>
    </row>
    <row r="2" ht="36" customHeight="1" spans="1:4">
      <c r="A2" s="4" t="str">
        <f>"2025"&amp;"年财政拨款收支预算总表"</f>
        <v>2025年财政拨款收支预算总表</v>
      </c>
      <c r="B2" s="4"/>
      <c r="C2" s="4"/>
      <c r="D2" s="4"/>
    </row>
    <row r="3" ht="24" customHeight="1" spans="1:4">
      <c r="A3" s="117" t="str">
        <f>"单位名称："&amp;"保山市检验检测院"</f>
        <v>单位名称：保山市检验检测院</v>
      </c>
      <c r="B3" s="117"/>
      <c r="C3" s="124"/>
      <c r="D3" s="86" t="s">
        <v>1</v>
      </c>
    </row>
    <row r="4" ht="19.5" customHeight="1" spans="1:4">
      <c r="A4" s="10" t="s">
        <v>2</v>
      </c>
      <c r="B4" s="12"/>
      <c r="C4" s="10" t="s">
        <v>3</v>
      </c>
      <c r="D4" s="12"/>
    </row>
    <row r="5" ht="21.75" customHeight="1" spans="1:4">
      <c r="A5" s="26" t="s">
        <v>4</v>
      </c>
      <c r="B5" s="88" t="str">
        <f>"2025"&amp;"年预算数"</f>
        <v>2025年预算数</v>
      </c>
      <c r="C5" s="26" t="s">
        <v>122</v>
      </c>
      <c r="D5" s="88" t="str">
        <f>"2025"&amp;"年预算数"</f>
        <v>2025年预算数</v>
      </c>
    </row>
    <row r="6" ht="17.25" customHeight="1" spans="1:4">
      <c r="A6" s="28"/>
      <c r="B6" s="91"/>
      <c r="C6" s="28"/>
      <c r="D6" s="91"/>
    </row>
    <row r="7" ht="17.25" customHeight="1" spans="1:4">
      <c r="A7" s="125" t="s">
        <v>123</v>
      </c>
      <c r="B7" s="20">
        <v>13219700</v>
      </c>
      <c r="C7" s="126" t="s">
        <v>124</v>
      </c>
      <c r="D7" s="127">
        <v>13219700</v>
      </c>
    </row>
    <row r="8" ht="17.25" customHeight="1" spans="1:4">
      <c r="A8" s="128" t="s">
        <v>125</v>
      </c>
      <c r="B8" s="20">
        <v>13219700</v>
      </c>
      <c r="C8" s="126" t="s">
        <v>126</v>
      </c>
      <c r="D8" s="127">
        <v>11612200</v>
      </c>
    </row>
    <row r="9" ht="17.25" customHeight="1" spans="1:4">
      <c r="A9" s="128" t="s">
        <v>127</v>
      </c>
      <c r="B9" s="20"/>
      <c r="C9" s="126" t="s">
        <v>128</v>
      </c>
      <c r="D9" s="127"/>
    </row>
    <row r="10" ht="17.25" customHeight="1" spans="1:4">
      <c r="A10" s="128" t="s">
        <v>129</v>
      </c>
      <c r="B10" s="20"/>
      <c r="C10" s="126" t="s">
        <v>130</v>
      </c>
      <c r="D10" s="127"/>
    </row>
    <row r="11" ht="17.25" customHeight="1" spans="1:4">
      <c r="A11" s="128" t="s">
        <v>131</v>
      </c>
      <c r="B11" s="20"/>
      <c r="C11" s="126" t="s">
        <v>132</v>
      </c>
      <c r="D11" s="127"/>
    </row>
    <row r="12" ht="17.25" customHeight="1" spans="1:4">
      <c r="A12" s="128" t="s">
        <v>125</v>
      </c>
      <c r="B12" s="20"/>
      <c r="C12" s="126" t="s">
        <v>133</v>
      </c>
      <c r="D12" s="127"/>
    </row>
    <row r="13" ht="17.25" customHeight="1" spans="1:4">
      <c r="A13" s="128" t="s">
        <v>127</v>
      </c>
      <c r="B13" s="20"/>
      <c r="C13" s="126" t="s">
        <v>134</v>
      </c>
      <c r="D13" s="127"/>
    </row>
    <row r="14" ht="17.25" customHeight="1" spans="1:4">
      <c r="A14" s="128" t="s">
        <v>129</v>
      </c>
      <c r="B14" s="20"/>
      <c r="C14" s="126" t="s">
        <v>135</v>
      </c>
      <c r="D14" s="127"/>
    </row>
    <row r="15" ht="17.25" customHeight="1" spans="1:4">
      <c r="A15" s="128"/>
      <c r="B15" s="128"/>
      <c r="C15" s="126" t="s">
        <v>136</v>
      </c>
      <c r="D15" s="127">
        <v>937200</v>
      </c>
    </row>
    <row r="16" ht="17.25" customHeight="1" spans="1:4">
      <c r="A16" s="128"/>
      <c r="B16" s="125"/>
      <c r="C16" s="126" t="s">
        <v>137</v>
      </c>
      <c r="D16" s="127">
        <v>670300</v>
      </c>
    </row>
    <row r="17" ht="17.25" customHeight="1" spans="1:4">
      <c r="A17" s="129"/>
      <c r="B17" s="130"/>
      <c r="C17" s="126" t="s">
        <v>138</v>
      </c>
      <c r="D17" s="127"/>
    </row>
    <row r="18" ht="17.25" customHeight="1" spans="1:4">
      <c r="A18" s="129"/>
      <c r="B18" s="130"/>
      <c r="C18" s="126" t="s">
        <v>139</v>
      </c>
      <c r="D18" s="127"/>
    </row>
    <row r="19" ht="17.25" customHeight="1" spans="1:4">
      <c r="A19" s="131"/>
      <c r="B19" s="131"/>
      <c r="C19" s="126" t="s">
        <v>140</v>
      </c>
      <c r="D19" s="127"/>
    </row>
    <row r="20" ht="17.25" customHeight="1" spans="1:4">
      <c r="A20" s="131"/>
      <c r="B20" s="131"/>
      <c r="C20" s="126" t="s">
        <v>141</v>
      </c>
      <c r="D20" s="127"/>
    </row>
    <row r="21" ht="17.25" customHeight="1" spans="1:4">
      <c r="A21" s="131"/>
      <c r="B21" s="131"/>
      <c r="C21" s="126" t="s">
        <v>142</v>
      </c>
      <c r="D21" s="127"/>
    </row>
    <row r="22" ht="17.25" customHeight="1" spans="1:4">
      <c r="A22" s="131"/>
      <c r="B22" s="131"/>
      <c r="C22" s="126" t="s">
        <v>143</v>
      </c>
      <c r="D22" s="127"/>
    </row>
    <row r="23" ht="17.25" customHeight="1" spans="1:4">
      <c r="A23" s="131"/>
      <c r="B23" s="131"/>
      <c r="C23" s="126" t="s">
        <v>144</v>
      </c>
      <c r="D23" s="127"/>
    </row>
    <row r="24" ht="17.25" customHeight="1" spans="1:4">
      <c r="A24" s="131"/>
      <c r="B24" s="131"/>
      <c r="C24" s="126" t="s">
        <v>145</v>
      </c>
      <c r="D24" s="127"/>
    </row>
    <row r="25" ht="17.25" customHeight="1" spans="1:4">
      <c r="A25" s="131"/>
      <c r="B25" s="131"/>
      <c r="C25" s="126" t="s">
        <v>146</v>
      </c>
      <c r="D25" s="127"/>
    </row>
    <row r="26" ht="17.25" customHeight="1" spans="1:4">
      <c r="A26" s="131"/>
      <c r="B26" s="131"/>
      <c r="C26" s="126" t="s">
        <v>147</v>
      </c>
      <c r="D26" s="127"/>
    </row>
    <row r="27" ht="17.25" customHeight="1" spans="1:4">
      <c r="A27" s="131"/>
      <c r="B27" s="131"/>
      <c r="C27" s="126" t="s">
        <v>148</v>
      </c>
      <c r="D27" s="127"/>
    </row>
    <row r="28" ht="17.25" customHeight="1" spans="1:4">
      <c r="A28" s="131"/>
      <c r="B28" s="131"/>
      <c r="C28" s="126" t="s">
        <v>149</v>
      </c>
      <c r="D28" s="127"/>
    </row>
    <row r="29" ht="17.25" customHeight="1" spans="1:4">
      <c r="A29" s="131"/>
      <c r="B29" s="131"/>
      <c r="C29" s="126" t="s">
        <v>150</v>
      </c>
      <c r="D29" s="127"/>
    </row>
    <row r="30" ht="17.25" customHeight="1" spans="1:4">
      <c r="A30" s="131"/>
      <c r="B30" s="131"/>
      <c r="C30" s="126" t="s">
        <v>151</v>
      </c>
      <c r="D30" s="127"/>
    </row>
    <row r="31" ht="17.25" customHeight="1" spans="1:4">
      <c r="A31" s="132"/>
      <c r="B31" s="130"/>
      <c r="C31" s="126" t="s">
        <v>152</v>
      </c>
      <c r="D31" s="127"/>
    </row>
    <row r="32" ht="17.25" customHeight="1" spans="1:4">
      <c r="A32" s="132"/>
      <c r="B32" s="130"/>
      <c r="C32" s="126" t="s">
        <v>153</v>
      </c>
      <c r="D32" s="127"/>
    </row>
    <row r="33" ht="17.25" customHeight="1" spans="1:4">
      <c r="A33" s="132"/>
      <c r="B33" s="130"/>
      <c r="C33" s="126" t="s">
        <v>154</v>
      </c>
      <c r="D33" s="127"/>
    </row>
    <row r="34" ht="17.25" customHeight="1" spans="1:4">
      <c r="A34" s="132"/>
      <c r="B34" s="130"/>
      <c r="C34" s="126" t="s">
        <v>155</v>
      </c>
      <c r="D34" s="127"/>
    </row>
    <row r="35" ht="17.25" customHeight="1" spans="1:4">
      <c r="A35" s="132"/>
      <c r="B35" s="130"/>
      <c r="C35" s="126" t="s">
        <v>156</v>
      </c>
      <c r="D35" s="127"/>
    </row>
    <row r="36" customHeight="1" spans="1:4">
      <c r="A36" s="132"/>
      <c r="B36" s="130"/>
      <c r="C36" s="129" t="s">
        <v>157</v>
      </c>
      <c r="D36" s="130"/>
    </row>
    <row r="37" ht="17.25" customHeight="1" spans="1:4">
      <c r="A37" s="133" t="s">
        <v>158</v>
      </c>
      <c r="B37" s="134">
        <v>13219700</v>
      </c>
      <c r="C37" s="132" t="s">
        <v>52</v>
      </c>
      <c r="D37" s="134">
        <v>13219700</v>
      </c>
    </row>
  </sheetData>
  <mergeCells count="8">
    <mergeCell ref="A2:D2"/>
    <mergeCell ref="A3:B3"/>
    <mergeCell ref="A4:B4"/>
    <mergeCell ref="C4:D4"/>
    <mergeCell ref="A5:A6"/>
    <mergeCell ref="B5:B6"/>
    <mergeCell ref="C5:C6"/>
    <mergeCell ref="D5:D6"/>
  </mergeCells>
  <printOptions horizontalCentered="1"/>
  <pageMargins left="0.3" right="0.3" top="0.41" bottom="0.41" header="0.25" footer="0.25"/>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0"/>
  <sheetViews>
    <sheetView showZeros="0" workbookViewId="0">
      <selection activeCell="A1" sqref="A1"/>
    </sheetView>
  </sheetViews>
  <sheetFormatPr defaultColWidth="10.6555555555556" defaultRowHeight="14.25" customHeight="1" outlineLevelCol="6"/>
  <cols>
    <col min="1" max="1" width="23.5" customWidth="1"/>
    <col min="2" max="2" width="51.3333333333333" customWidth="1"/>
    <col min="3" max="3" width="28.3333333333333" customWidth="1"/>
    <col min="4" max="4" width="23.8333333333333" customWidth="1"/>
    <col min="5" max="7" width="28.3333333333333" customWidth="1"/>
  </cols>
  <sheetData>
    <row r="1" customHeight="1" spans="4:7">
      <c r="D1" s="97"/>
      <c r="F1" s="47"/>
      <c r="G1" s="36" t="s">
        <v>159</v>
      </c>
    </row>
    <row r="2" ht="39" customHeight="1" spans="1:7">
      <c r="A2" s="4" t="str">
        <f>"2025"&amp;"年一般公共预算支出预算表（按功能科目分类）"</f>
        <v>2025年一般公共预算支出预算表（按功能科目分类）</v>
      </c>
      <c r="B2" s="4"/>
      <c r="C2" s="4"/>
      <c r="D2" s="4"/>
      <c r="E2" s="4"/>
      <c r="F2" s="4"/>
      <c r="G2" s="4"/>
    </row>
    <row r="3" ht="18" customHeight="1" spans="1:7">
      <c r="A3" s="117" t="str">
        <f>"单位名称："&amp;"保山市检验检测院"</f>
        <v>单位名称：保山市检验检测院</v>
      </c>
      <c r="B3" s="117"/>
      <c r="C3" s="117"/>
      <c r="D3" s="117"/>
      <c r="E3" s="117"/>
      <c r="F3" s="86"/>
      <c r="G3" s="86" t="s">
        <v>1</v>
      </c>
    </row>
    <row r="4" ht="20.25" customHeight="1" spans="1:7">
      <c r="A4" s="118" t="s">
        <v>160</v>
      </c>
      <c r="B4" s="119"/>
      <c r="C4" s="88" t="s">
        <v>56</v>
      </c>
      <c r="D4" s="106" t="s">
        <v>75</v>
      </c>
      <c r="E4" s="109"/>
      <c r="F4" s="110"/>
      <c r="G4" s="100" t="s">
        <v>76</v>
      </c>
    </row>
    <row r="5" ht="20.25" customHeight="1" spans="1:7">
      <c r="A5" s="120" t="s">
        <v>73</v>
      </c>
      <c r="B5" s="120" t="s">
        <v>74</v>
      </c>
      <c r="C5" s="91"/>
      <c r="D5" s="52" t="s">
        <v>58</v>
      </c>
      <c r="E5" s="52" t="s">
        <v>161</v>
      </c>
      <c r="F5" s="52" t="s">
        <v>162</v>
      </c>
      <c r="G5" s="77"/>
    </row>
    <row r="6" ht="19.5" customHeight="1" spans="1:7">
      <c r="A6" s="120" t="s">
        <v>163</v>
      </c>
      <c r="B6" s="120" t="s">
        <v>164</v>
      </c>
      <c r="C6" s="120" t="s">
        <v>165</v>
      </c>
      <c r="D6" s="52">
        <v>4</v>
      </c>
      <c r="E6" s="121" t="s">
        <v>166</v>
      </c>
      <c r="F6" s="121" t="s">
        <v>167</v>
      </c>
      <c r="G6" s="120" t="s">
        <v>168</v>
      </c>
    </row>
    <row r="7" ht="18" customHeight="1" spans="1:7">
      <c r="A7" s="19" t="s">
        <v>84</v>
      </c>
      <c r="B7" s="19" t="s">
        <v>85</v>
      </c>
      <c r="C7" s="20">
        <v>11612200</v>
      </c>
      <c r="D7" s="20">
        <v>6637700</v>
      </c>
      <c r="E7" s="20">
        <v>5836600</v>
      </c>
      <c r="F7" s="20">
        <v>801100</v>
      </c>
      <c r="G7" s="20">
        <v>4974500</v>
      </c>
    </row>
    <row r="8" ht="18" customHeight="1" spans="1:7">
      <c r="A8" s="21" t="s">
        <v>86</v>
      </c>
      <c r="B8" s="21" t="s">
        <v>87</v>
      </c>
      <c r="C8" s="20">
        <v>11612200</v>
      </c>
      <c r="D8" s="20">
        <v>6637700</v>
      </c>
      <c r="E8" s="20">
        <v>5836600</v>
      </c>
      <c r="F8" s="20">
        <v>801100</v>
      </c>
      <c r="G8" s="20">
        <v>4974500</v>
      </c>
    </row>
    <row r="9" ht="18" customHeight="1" spans="1:7">
      <c r="A9" s="81" t="s">
        <v>88</v>
      </c>
      <c r="B9" s="81" t="s">
        <v>89</v>
      </c>
      <c r="C9" s="20">
        <v>4974500</v>
      </c>
      <c r="D9" s="20"/>
      <c r="E9" s="20"/>
      <c r="F9" s="20"/>
      <c r="G9" s="20">
        <v>4974500</v>
      </c>
    </row>
    <row r="10" ht="18" customHeight="1" spans="1:7">
      <c r="A10" s="81" t="s">
        <v>90</v>
      </c>
      <c r="B10" s="81" t="s">
        <v>91</v>
      </c>
      <c r="C10" s="20">
        <v>6637700</v>
      </c>
      <c r="D10" s="20">
        <v>6637700</v>
      </c>
      <c r="E10" s="20">
        <v>5836600</v>
      </c>
      <c r="F10" s="20">
        <v>801100</v>
      </c>
      <c r="G10" s="20"/>
    </row>
    <row r="11" ht="18" customHeight="1" spans="1:7">
      <c r="A11" s="19" t="s">
        <v>102</v>
      </c>
      <c r="B11" s="19" t="s">
        <v>103</v>
      </c>
      <c r="C11" s="20">
        <v>937200</v>
      </c>
      <c r="D11" s="20">
        <v>937200</v>
      </c>
      <c r="E11" s="20">
        <v>928200</v>
      </c>
      <c r="F11" s="20">
        <v>9000</v>
      </c>
      <c r="G11" s="20"/>
    </row>
    <row r="12" ht="18" customHeight="1" spans="1:7">
      <c r="A12" s="21" t="s">
        <v>104</v>
      </c>
      <c r="B12" s="21" t="s">
        <v>105</v>
      </c>
      <c r="C12" s="20">
        <v>937200</v>
      </c>
      <c r="D12" s="20">
        <v>937200</v>
      </c>
      <c r="E12" s="20">
        <v>928200</v>
      </c>
      <c r="F12" s="20">
        <v>9000</v>
      </c>
      <c r="G12" s="20"/>
    </row>
    <row r="13" ht="18" customHeight="1" spans="1:7">
      <c r="A13" s="81" t="s">
        <v>106</v>
      </c>
      <c r="B13" s="81" t="s">
        <v>107</v>
      </c>
      <c r="C13" s="20">
        <v>9000</v>
      </c>
      <c r="D13" s="20">
        <v>9000</v>
      </c>
      <c r="E13" s="20"/>
      <c r="F13" s="20">
        <v>9000</v>
      </c>
      <c r="G13" s="20"/>
    </row>
    <row r="14" ht="18" customHeight="1" spans="1:7">
      <c r="A14" s="81" t="s">
        <v>108</v>
      </c>
      <c r="B14" s="81" t="s">
        <v>109</v>
      </c>
      <c r="C14" s="20">
        <v>928200</v>
      </c>
      <c r="D14" s="20">
        <v>928200</v>
      </c>
      <c r="E14" s="20">
        <v>928200</v>
      </c>
      <c r="F14" s="20"/>
      <c r="G14" s="20"/>
    </row>
    <row r="15" ht="18" customHeight="1" spans="1:7">
      <c r="A15" s="19" t="s">
        <v>110</v>
      </c>
      <c r="B15" s="19" t="s">
        <v>111</v>
      </c>
      <c r="C15" s="20">
        <v>670300</v>
      </c>
      <c r="D15" s="20">
        <v>670300</v>
      </c>
      <c r="E15" s="20">
        <v>670300</v>
      </c>
      <c r="F15" s="20"/>
      <c r="G15" s="20"/>
    </row>
    <row r="16" ht="18" customHeight="1" spans="1:7">
      <c r="A16" s="21" t="s">
        <v>112</v>
      </c>
      <c r="B16" s="21" t="s">
        <v>113</v>
      </c>
      <c r="C16" s="20">
        <v>670300</v>
      </c>
      <c r="D16" s="20">
        <v>670300</v>
      </c>
      <c r="E16" s="20">
        <v>670300</v>
      </c>
      <c r="F16" s="20"/>
      <c r="G16" s="20"/>
    </row>
    <row r="17" ht="18" customHeight="1" spans="1:7">
      <c r="A17" s="81" t="s">
        <v>114</v>
      </c>
      <c r="B17" s="81" t="s">
        <v>115</v>
      </c>
      <c r="C17" s="20">
        <v>395700</v>
      </c>
      <c r="D17" s="20">
        <v>395700</v>
      </c>
      <c r="E17" s="20">
        <v>395700</v>
      </c>
      <c r="F17" s="20"/>
      <c r="G17" s="20"/>
    </row>
    <row r="18" ht="18" customHeight="1" spans="1:7">
      <c r="A18" s="81" t="s">
        <v>116</v>
      </c>
      <c r="B18" s="81" t="s">
        <v>117</v>
      </c>
      <c r="C18" s="20">
        <v>250500</v>
      </c>
      <c r="D18" s="20">
        <v>250500</v>
      </c>
      <c r="E18" s="20">
        <v>250500</v>
      </c>
      <c r="F18" s="20"/>
      <c r="G18" s="20"/>
    </row>
    <row r="19" ht="18" customHeight="1" spans="1:7">
      <c r="A19" s="81" t="s">
        <v>118</v>
      </c>
      <c r="B19" s="81" t="s">
        <v>119</v>
      </c>
      <c r="C19" s="20">
        <v>24100</v>
      </c>
      <c r="D19" s="20">
        <v>24100</v>
      </c>
      <c r="E19" s="20">
        <v>24100</v>
      </c>
      <c r="F19" s="20"/>
      <c r="G19" s="20"/>
    </row>
    <row r="20" ht="18" customHeight="1" spans="1:7">
      <c r="A20" s="122" t="s">
        <v>120</v>
      </c>
      <c r="B20" s="123" t="s">
        <v>120</v>
      </c>
      <c r="C20" s="20">
        <v>13219700</v>
      </c>
      <c r="D20" s="20">
        <v>8245200</v>
      </c>
      <c r="E20" s="20">
        <v>7435100</v>
      </c>
      <c r="F20" s="20">
        <v>810100</v>
      </c>
      <c r="G20" s="20">
        <v>4974500</v>
      </c>
    </row>
  </sheetData>
  <mergeCells count="7">
    <mergeCell ref="A2:G2"/>
    <mergeCell ref="A3:E3"/>
    <mergeCell ref="A4:B4"/>
    <mergeCell ref="D4:F4"/>
    <mergeCell ref="A20:B20"/>
    <mergeCell ref="C4:C5"/>
    <mergeCell ref="G4:G5"/>
  </mergeCells>
  <printOptions horizontalCentered="1"/>
  <pageMargins left="0.3" right="0.3" top="0.46" bottom="0.46" header="0.4" footer="0.4"/>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showZeros="0" workbookViewId="0">
      <selection activeCell="A1" sqref="A1"/>
    </sheetView>
  </sheetViews>
  <sheetFormatPr defaultColWidth="10.6555555555556" defaultRowHeight="14.25" customHeight="1" outlineLevelRow="6" outlineLevelCol="5"/>
  <cols>
    <col min="1" max="2" width="32" customWidth="1"/>
    <col min="3" max="6" width="30.1555555555556" customWidth="1"/>
  </cols>
  <sheetData>
    <row r="1" customHeight="1" spans="1:6">
      <c r="A1" s="112"/>
      <c r="B1" s="112"/>
      <c r="C1" s="55"/>
      <c r="D1" s="113"/>
      <c r="F1" s="76" t="s">
        <v>169</v>
      </c>
    </row>
    <row r="2" ht="32.25" customHeight="1" spans="1:6">
      <c r="A2" s="87" t="str">
        <f>"2025"&amp;"年一般公共预算“三公”经费支出预算表"</f>
        <v>2025年一般公共预算“三公”经费支出预算表</v>
      </c>
      <c r="B2" s="114"/>
      <c r="C2" s="114"/>
      <c r="D2" s="114"/>
      <c r="E2" s="114"/>
      <c r="F2" s="114"/>
    </row>
    <row r="3" ht="18.75" customHeight="1" spans="1:6">
      <c r="A3" s="5" t="str">
        <f>"单位名称："&amp;"保山市检验检测院"</f>
        <v>单位名称：保山市检验检测院</v>
      </c>
      <c r="B3" s="5"/>
      <c r="C3" s="5"/>
      <c r="D3" s="5"/>
      <c r="F3" s="76" t="s">
        <v>170</v>
      </c>
    </row>
    <row r="4" ht="19.5" customHeight="1" spans="1:6">
      <c r="A4" s="9" t="s">
        <v>171</v>
      </c>
      <c r="B4" s="26" t="s">
        <v>172</v>
      </c>
      <c r="C4" s="10" t="s">
        <v>173</v>
      </c>
      <c r="D4" s="11"/>
      <c r="E4" s="12"/>
      <c r="F4" s="26" t="s">
        <v>174</v>
      </c>
    </row>
    <row r="5" ht="19.5" customHeight="1" spans="1:6">
      <c r="A5" s="16"/>
      <c r="B5" s="28"/>
      <c r="C5" s="52" t="s">
        <v>58</v>
      </c>
      <c r="D5" s="52" t="s">
        <v>175</v>
      </c>
      <c r="E5" s="52" t="s">
        <v>176</v>
      </c>
      <c r="F5" s="28"/>
    </row>
    <row r="6" ht="18.75" customHeight="1" spans="1:6">
      <c r="A6" s="115">
        <v>1</v>
      </c>
      <c r="B6" s="115">
        <v>2</v>
      </c>
      <c r="C6" s="116">
        <v>3</v>
      </c>
      <c r="D6" s="115">
        <v>4</v>
      </c>
      <c r="E6" s="115">
        <v>5</v>
      </c>
      <c r="F6" s="115">
        <v>6</v>
      </c>
    </row>
    <row r="7" ht="24" customHeight="1" spans="1:6">
      <c r="A7" s="20">
        <v>280000</v>
      </c>
      <c r="B7" s="20"/>
      <c r="C7" s="20">
        <v>275000</v>
      </c>
      <c r="D7" s="20"/>
      <c r="E7" s="20">
        <v>275000</v>
      </c>
      <c r="F7" s="20">
        <v>5000</v>
      </c>
    </row>
  </sheetData>
  <mergeCells count="6">
    <mergeCell ref="A2:F2"/>
    <mergeCell ref="A3:D3"/>
    <mergeCell ref="C4:E4"/>
    <mergeCell ref="A4:A5"/>
    <mergeCell ref="B4:B5"/>
    <mergeCell ref="F4:F5"/>
  </mergeCells>
  <printOptions horizontalCentered="1"/>
  <pageMargins left="0.3" right="0.3" top="0.46" bottom="0.46" header="0.41" footer="0.4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1"/>
  <sheetViews>
    <sheetView showZeros="0" workbookViewId="0">
      <selection activeCell="A1" sqref="A1"/>
    </sheetView>
  </sheetViews>
  <sheetFormatPr defaultColWidth="10.6555555555556" defaultRowHeight="14.25" customHeight="1"/>
  <cols>
    <col min="1" max="1" width="38.3333333333333" customWidth="1"/>
    <col min="2" max="2" width="24.6555555555556" customWidth="1"/>
    <col min="3" max="3" width="31" customWidth="1"/>
    <col min="4" max="4" width="11.8333333333333" customWidth="1"/>
    <col min="5" max="5" width="20.5" customWidth="1"/>
    <col min="6" max="6" width="12" customWidth="1"/>
    <col min="7" max="7" width="26.8333333333333" customWidth="1"/>
    <col min="8" max="24" width="22.1555555555556" customWidth="1"/>
  </cols>
  <sheetData>
    <row r="1" ht="18.75" customHeight="1" spans="2:24">
      <c r="B1" s="102"/>
      <c r="D1" s="103"/>
      <c r="E1" s="103"/>
      <c r="F1" s="103"/>
      <c r="G1" s="103"/>
      <c r="H1" s="56"/>
      <c r="I1" s="56"/>
      <c r="J1" s="2"/>
      <c r="K1" s="56"/>
      <c r="L1" s="56"/>
      <c r="M1" s="56"/>
      <c r="N1" s="56"/>
      <c r="O1" s="2"/>
      <c r="P1" s="2"/>
      <c r="Q1" s="2"/>
      <c r="R1" s="56"/>
      <c r="V1" s="102"/>
      <c r="X1" s="46" t="s">
        <v>177</v>
      </c>
    </row>
    <row r="2" ht="39.75" customHeight="1" spans="1:24">
      <c r="A2" s="104" t="str">
        <f>"2025"&amp;"年部门基本支出预算表"</f>
        <v>2025年部门基本支出预算表</v>
      </c>
      <c r="B2" s="104"/>
      <c r="C2" s="104"/>
      <c r="D2" s="104"/>
      <c r="E2" s="104"/>
      <c r="F2" s="104"/>
      <c r="G2" s="104"/>
      <c r="H2" s="104"/>
      <c r="I2" s="104"/>
      <c r="J2" s="104"/>
      <c r="K2" s="104"/>
      <c r="L2" s="104"/>
      <c r="M2" s="104"/>
      <c r="N2" s="104"/>
      <c r="O2" s="104"/>
      <c r="P2" s="104"/>
      <c r="Q2" s="104"/>
      <c r="R2" s="104"/>
      <c r="S2" s="104"/>
      <c r="T2" s="104"/>
      <c r="U2" s="104"/>
      <c r="V2" s="104"/>
      <c r="W2" s="104"/>
      <c r="X2" s="104"/>
    </row>
    <row r="3" ht="18.75" customHeight="1" spans="1:24">
      <c r="A3" s="5" t="str">
        <f>"单位名称："&amp;"保山市检验检测院"</f>
        <v>单位名称：保山市检验检测院</v>
      </c>
      <c r="B3" s="5"/>
      <c r="C3" s="5"/>
      <c r="D3" s="5"/>
      <c r="E3" s="5"/>
      <c r="F3" s="5"/>
      <c r="G3" s="5"/>
      <c r="H3" s="105"/>
      <c r="I3" s="105"/>
      <c r="J3" s="6"/>
      <c r="K3" s="105"/>
      <c r="L3" s="105"/>
      <c r="M3" s="105"/>
      <c r="N3" s="105"/>
      <c r="O3" s="6"/>
      <c r="P3" s="6"/>
      <c r="Q3" s="6"/>
      <c r="R3" s="105"/>
      <c r="V3" s="102"/>
      <c r="X3" s="71" t="s">
        <v>170</v>
      </c>
    </row>
    <row r="4" ht="18" customHeight="1" spans="1:24">
      <c r="A4" s="8" t="s">
        <v>178</v>
      </c>
      <c r="B4" s="8" t="s">
        <v>179</v>
      </c>
      <c r="C4" s="8" t="s">
        <v>180</v>
      </c>
      <c r="D4" s="8" t="s">
        <v>181</v>
      </c>
      <c r="E4" s="8" t="s">
        <v>182</v>
      </c>
      <c r="F4" s="8" t="s">
        <v>183</v>
      </c>
      <c r="G4" s="8" t="s">
        <v>184</v>
      </c>
      <c r="H4" s="106" t="s">
        <v>185</v>
      </c>
      <c r="I4" s="109" t="s">
        <v>185</v>
      </c>
      <c r="J4" s="109"/>
      <c r="K4" s="109"/>
      <c r="L4" s="109"/>
      <c r="M4" s="109"/>
      <c r="N4" s="109"/>
      <c r="O4" s="109"/>
      <c r="P4" s="109"/>
      <c r="Q4" s="109"/>
      <c r="R4" s="109" t="s">
        <v>62</v>
      </c>
      <c r="S4" s="109" t="s">
        <v>78</v>
      </c>
      <c r="T4" s="109"/>
      <c r="U4" s="109"/>
      <c r="V4" s="109"/>
      <c r="W4" s="109"/>
      <c r="X4" s="110"/>
    </row>
    <row r="5" ht="18" customHeight="1" spans="1:24">
      <c r="A5" s="13"/>
      <c r="B5" s="13"/>
      <c r="C5" s="13"/>
      <c r="D5" s="13"/>
      <c r="E5" s="13"/>
      <c r="F5" s="13"/>
      <c r="G5" s="13"/>
      <c r="H5" s="88" t="s">
        <v>186</v>
      </c>
      <c r="I5" s="106" t="s">
        <v>59</v>
      </c>
      <c r="J5" s="109"/>
      <c r="K5" s="109"/>
      <c r="L5" s="109"/>
      <c r="M5" s="109"/>
      <c r="N5" s="110"/>
      <c r="O5" s="10" t="s">
        <v>187</v>
      </c>
      <c r="P5" s="11"/>
      <c r="Q5" s="12"/>
      <c r="R5" s="8" t="s">
        <v>62</v>
      </c>
      <c r="S5" s="106" t="s">
        <v>78</v>
      </c>
      <c r="T5" s="109" t="s">
        <v>65</v>
      </c>
      <c r="U5" s="109" t="s">
        <v>78</v>
      </c>
      <c r="V5" s="109" t="s">
        <v>67</v>
      </c>
      <c r="W5" s="109" t="s">
        <v>68</v>
      </c>
      <c r="X5" s="110" t="s">
        <v>69</v>
      </c>
    </row>
    <row r="6" ht="18.75" customHeight="1" spans="1:24">
      <c r="A6" s="13"/>
      <c r="B6" s="13"/>
      <c r="C6" s="13"/>
      <c r="D6" s="13"/>
      <c r="E6" s="13"/>
      <c r="F6" s="13"/>
      <c r="G6" s="13"/>
      <c r="H6" s="107"/>
      <c r="I6" s="111" t="s">
        <v>188</v>
      </c>
      <c r="J6" s="54" t="s">
        <v>189</v>
      </c>
      <c r="K6" s="8" t="s">
        <v>190</v>
      </c>
      <c r="L6" s="8" t="s">
        <v>191</v>
      </c>
      <c r="M6" s="8" t="s">
        <v>192</v>
      </c>
      <c r="N6" s="8" t="s">
        <v>193</v>
      </c>
      <c r="O6" s="8" t="s">
        <v>59</v>
      </c>
      <c r="P6" s="8" t="s">
        <v>60</v>
      </c>
      <c r="Q6" s="8" t="s">
        <v>61</v>
      </c>
      <c r="R6" s="13"/>
      <c r="S6" s="8" t="s">
        <v>58</v>
      </c>
      <c r="T6" s="8" t="s">
        <v>65</v>
      </c>
      <c r="U6" s="8" t="s">
        <v>194</v>
      </c>
      <c r="V6" s="8" t="s">
        <v>67</v>
      </c>
      <c r="W6" s="8" t="s">
        <v>68</v>
      </c>
      <c r="X6" s="8" t="s">
        <v>69</v>
      </c>
    </row>
    <row r="7" ht="37.5" customHeight="1" spans="1:24">
      <c r="A7" s="15"/>
      <c r="B7" s="15"/>
      <c r="C7" s="15"/>
      <c r="D7" s="15"/>
      <c r="E7" s="15"/>
      <c r="F7" s="15"/>
      <c r="G7" s="15"/>
      <c r="H7" s="91"/>
      <c r="I7" s="74" t="s">
        <v>58</v>
      </c>
      <c r="J7" s="74" t="s">
        <v>195</v>
      </c>
      <c r="K7" s="15" t="s">
        <v>189</v>
      </c>
      <c r="L7" s="15" t="s">
        <v>191</v>
      </c>
      <c r="M7" s="15" t="s">
        <v>192</v>
      </c>
      <c r="N7" s="15" t="s">
        <v>193</v>
      </c>
      <c r="O7" s="15" t="s">
        <v>191</v>
      </c>
      <c r="P7" s="15" t="s">
        <v>192</v>
      </c>
      <c r="Q7" s="15" t="s">
        <v>193</v>
      </c>
      <c r="R7" s="15" t="s">
        <v>62</v>
      </c>
      <c r="S7" s="15" t="s">
        <v>58</v>
      </c>
      <c r="T7" s="15" t="s">
        <v>65</v>
      </c>
      <c r="U7" s="15" t="s">
        <v>194</v>
      </c>
      <c r="V7" s="15" t="s">
        <v>67</v>
      </c>
      <c r="W7" s="15" t="s">
        <v>68</v>
      </c>
      <c r="X7" s="15" t="s">
        <v>69</v>
      </c>
    </row>
    <row r="8" ht="19.5" customHeight="1" spans="1:24">
      <c r="A8" s="108">
        <v>1</v>
      </c>
      <c r="B8" s="108">
        <v>2</v>
      </c>
      <c r="C8" s="108">
        <v>3</v>
      </c>
      <c r="D8" s="108">
        <v>4</v>
      </c>
      <c r="E8" s="108">
        <v>5</v>
      </c>
      <c r="F8" s="108">
        <v>6</v>
      </c>
      <c r="G8" s="108">
        <v>7</v>
      </c>
      <c r="H8" s="108">
        <v>8</v>
      </c>
      <c r="I8" s="108">
        <v>9</v>
      </c>
      <c r="J8" s="108">
        <v>10</v>
      </c>
      <c r="K8" s="108">
        <v>11</v>
      </c>
      <c r="L8" s="108">
        <v>12</v>
      </c>
      <c r="M8" s="108">
        <v>13</v>
      </c>
      <c r="N8" s="108">
        <v>14</v>
      </c>
      <c r="O8" s="108">
        <v>15</v>
      </c>
      <c r="P8" s="108">
        <v>16</v>
      </c>
      <c r="Q8" s="108">
        <v>17</v>
      </c>
      <c r="R8" s="108">
        <v>18</v>
      </c>
      <c r="S8" s="108">
        <v>19</v>
      </c>
      <c r="T8" s="108">
        <v>20</v>
      </c>
      <c r="U8" s="108">
        <v>21</v>
      </c>
      <c r="V8" s="108">
        <v>22</v>
      </c>
      <c r="W8" s="108">
        <v>23</v>
      </c>
      <c r="X8" s="108">
        <v>24</v>
      </c>
    </row>
    <row r="9" ht="21" customHeight="1" spans="1:24">
      <c r="A9" s="19" t="s">
        <v>71</v>
      </c>
      <c r="B9" s="19"/>
      <c r="C9" s="19"/>
      <c r="D9" s="19"/>
      <c r="E9" s="19"/>
      <c r="F9" s="19"/>
      <c r="G9" s="19"/>
      <c r="H9" s="20">
        <v>16957492</v>
      </c>
      <c r="I9" s="20">
        <v>8245200</v>
      </c>
      <c r="J9" s="20"/>
      <c r="K9" s="20"/>
      <c r="L9" s="20"/>
      <c r="M9" s="20">
        <v>8245200</v>
      </c>
      <c r="N9" s="20"/>
      <c r="O9" s="20"/>
      <c r="P9" s="20"/>
      <c r="Q9" s="20"/>
      <c r="R9" s="20"/>
      <c r="S9" s="20">
        <v>8712292</v>
      </c>
      <c r="T9" s="20"/>
      <c r="U9" s="20">
        <v>8712292</v>
      </c>
      <c r="V9" s="20"/>
      <c r="W9" s="20"/>
      <c r="X9" s="20"/>
    </row>
    <row r="10" ht="21" customHeight="1" spans="1:24">
      <c r="A10" s="21" t="s">
        <v>71</v>
      </c>
      <c r="B10" s="19" t="s">
        <v>196</v>
      </c>
      <c r="C10" s="19" t="s">
        <v>197</v>
      </c>
      <c r="D10" s="19" t="s">
        <v>90</v>
      </c>
      <c r="E10" s="19" t="s">
        <v>91</v>
      </c>
      <c r="F10" s="19" t="s">
        <v>198</v>
      </c>
      <c r="G10" s="19" t="s">
        <v>199</v>
      </c>
      <c r="H10" s="20">
        <v>3003700</v>
      </c>
      <c r="I10" s="20">
        <v>3003700</v>
      </c>
      <c r="J10" s="20"/>
      <c r="K10" s="20"/>
      <c r="L10" s="20"/>
      <c r="M10" s="20">
        <v>3003700</v>
      </c>
      <c r="N10" s="20"/>
      <c r="O10" s="20"/>
      <c r="P10" s="20"/>
      <c r="Q10" s="20"/>
      <c r="R10" s="20"/>
      <c r="S10" s="20"/>
      <c r="T10" s="20"/>
      <c r="U10" s="20"/>
      <c r="V10" s="20"/>
      <c r="W10" s="20"/>
      <c r="X10" s="20"/>
    </row>
    <row r="11" ht="21" customHeight="1" spans="1:24">
      <c r="A11" s="21" t="s">
        <v>71</v>
      </c>
      <c r="B11" s="19" t="s">
        <v>196</v>
      </c>
      <c r="C11" s="19" t="s">
        <v>197</v>
      </c>
      <c r="D11" s="19" t="s">
        <v>90</v>
      </c>
      <c r="E11" s="19" t="s">
        <v>91</v>
      </c>
      <c r="F11" s="19" t="s">
        <v>200</v>
      </c>
      <c r="G11" s="19" t="s">
        <v>201</v>
      </c>
      <c r="H11" s="20">
        <v>100</v>
      </c>
      <c r="I11" s="20">
        <v>100</v>
      </c>
      <c r="J11" s="20"/>
      <c r="K11" s="20"/>
      <c r="L11" s="20"/>
      <c r="M11" s="20">
        <v>100</v>
      </c>
      <c r="N11" s="20"/>
      <c r="O11" s="20"/>
      <c r="P11" s="20"/>
      <c r="Q11" s="20"/>
      <c r="R11" s="20"/>
      <c r="S11" s="20"/>
      <c r="T11" s="20"/>
      <c r="U11" s="20"/>
      <c r="V11" s="20"/>
      <c r="W11" s="20"/>
      <c r="X11" s="20"/>
    </row>
    <row r="12" ht="21" customHeight="1" spans="1:24">
      <c r="A12" s="21" t="s">
        <v>71</v>
      </c>
      <c r="B12" s="19" t="s">
        <v>196</v>
      </c>
      <c r="C12" s="19" t="s">
        <v>197</v>
      </c>
      <c r="D12" s="19" t="s">
        <v>90</v>
      </c>
      <c r="E12" s="19" t="s">
        <v>91</v>
      </c>
      <c r="F12" s="19" t="s">
        <v>200</v>
      </c>
      <c r="G12" s="19" t="s">
        <v>201</v>
      </c>
      <c r="H12" s="20">
        <v>210600</v>
      </c>
      <c r="I12" s="20">
        <v>210600</v>
      </c>
      <c r="J12" s="20"/>
      <c r="K12" s="20"/>
      <c r="L12" s="20"/>
      <c r="M12" s="20">
        <v>210600</v>
      </c>
      <c r="N12" s="20"/>
      <c r="O12" s="20"/>
      <c r="P12" s="20"/>
      <c r="Q12" s="20"/>
      <c r="R12" s="20"/>
      <c r="S12" s="20"/>
      <c r="T12" s="20"/>
      <c r="U12" s="20"/>
      <c r="V12" s="20"/>
      <c r="W12" s="20"/>
      <c r="X12" s="20"/>
    </row>
    <row r="13" ht="21" customHeight="1" spans="1:24">
      <c r="A13" s="21" t="s">
        <v>71</v>
      </c>
      <c r="B13" s="19" t="s">
        <v>196</v>
      </c>
      <c r="C13" s="19" t="s">
        <v>197</v>
      </c>
      <c r="D13" s="19" t="s">
        <v>90</v>
      </c>
      <c r="E13" s="19" t="s">
        <v>91</v>
      </c>
      <c r="F13" s="19" t="s">
        <v>202</v>
      </c>
      <c r="G13" s="19" t="s">
        <v>203</v>
      </c>
      <c r="H13" s="20">
        <v>996400</v>
      </c>
      <c r="I13" s="20">
        <v>996400</v>
      </c>
      <c r="J13" s="20"/>
      <c r="K13" s="20"/>
      <c r="L13" s="20"/>
      <c r="M13" s="20">
        <v>996400</v>
      </c>
      <c r="N13" s="20"/>
      <c r="O13" s="20"/>
      <c r="P13" s="20"/>
      <c r="Q13" s="20"/>
      <c r="R13" s="20"/>
      <c r="S13" s="20"/>
      <c r="T13" s="20"/>
      <c r="U13" s="20"/>
      <c r="V13" s="20"/>
      <c r="W13" s="20"/>
      <c r="X13" s="20"/>
    </row>
    <row r="14" ht="21" customHeight="1" spans="1:24">
      <c r="A14" s="21" t="s">
        <v>71</v>
      </c>
      <c r="B14" s="19" t="s">
        <v>196</v>
      </c>
      <c r="C14" s="19" t="s">
        <v>197</v>
      </c>
      <c r="D14" s="19" t="s">
        <v>90</v>
      </c>
      <c r="E14" s="19" t="s">
        <v>91</v>
      </c>
      <c r="F14" s="19" t="s">
        <v>202</v>
      </c>
      <c r="G14" s="19" t="s">
        <v>203</v>
      </c>
      <c r="H14" s="20">
        <v>888100</v>
      </c>
      <c r="I14" s="20">
        <v>888100</v>
      </c>
      <c r="J14" s="20"/>
      <c r="K14" s="20"/>
      <c r="L14" s="20"/>
      <c r="M14" s="20">
        <v>888100</v>
      </c>
      <c r="N14" s="20"/>
      <c r="O14" s="20"/>
      <c r="P14" s="20"/>
      <c r="Q14" s="20"/>
      <c r="R14" s="20"/>
      <c r="S14" s="20"/>
      <c r="T14" s="20"/>
      <c r="U14" s="20"/>
      <c r="V14" s="20"/>
      <c r="W14" s="20"/>
      <c r="X14" s="20"/>
    </row>
    <row r="15" ht="21" customHeight="1" spans="1:24">
      <c r="A15" s="21" t="s">
        <v>71</v>
      </c>
      <c r="B15" s="19" t="s">
        <v>204</v>
      </c>
      <c r="C15" s="19" t="s">
        <v>205</v>
      </c>
      <c r="D15" s="19" t="s">
        <v>90</v>
      </c>
      <c r="E15" s="19" t="s">
        <v>91</v>
      </c>
      <c r="F15" s="19" t="s">
        <v>206</v>
      </c>
      <c r="G15" s="19" t="s">
        <v>207</v>
      </c>
      <c r="H15" s="20">
        <v>35700</v>
      </c>
      <c r="I15" s="20">
        <v>35700</v>
      </c>
      <c r="J15" s="20"/>
      <c r="K15" s="20"/>
      <c r="L15" s="20"/>
      <c r="M15" s="20">
        <v>35700</v>
      </c>
      <c r="N15" s="20"/>
      <c r="O15" s="20"/>
      <c r="P15" s="20"/>
      <c r="Q15" s="20"/>
      <c r="R15" s="20"/>
      <c r="S15" s="20"/>
      <c r="T15" s="20"/>
      <c r="U15" s="20"/>
      <c r="V15" s="20"/>
      <c r="W15" s="20"/>
      <c r="X15" s="20"/>
    </row>
    <row r="16" ht="21" customHeight="1" spans="1:24">
      <c r="A16" s="21" t="s">
        <v>71</v>
      </c>
      <c r="B16" s="19" t="s">
        <v>204</v>
      </c>
      <c r="C16" s="19" t="s">
        <v>205</v>
      </c>
      <c r="D16" s="19" t="s">
        <v>108</v>
      </c>
      <c r="E16" s="19" t="s">
        <v>109</v>
      </c>
      <c r="F16" s="19" t="s">
        <v>208</v>
      </c>
      <c r="G16" s="19" t="s">
        <v>209</v>
      </c>
      <c r="H16" s="20">
        <v>928200</v>
      </c>
      <c r="I16" s="20">
        <v>928200</v>
      </c>
      <c r="J16" s="20"/>
      <c r="K16" s="20"/>
      <c r="L16" s="20"/>
      <c r="M16" s="20">
        <v>928200</v>
      </c>
      <c r="N16" s="20"/>
      <c r="O16" s="20"/>
      <c r="P16" s="20"/>
      <c r="Q16" s="20"/>
      <c r="R16" s="20"/>
      <c r="S16" s="20"/>
      <c r="T16" s="20"/>
      <c r="U16" s="20"/>
      <c r="V16" s="20"/>
      <c r="W16" s="20"/>
      <c r="X16" s="20"/>
    </row>
    <row r="17" ht="21" customHeight="1" spans="1:24">
      <c r="A17" s="21" t="s">
        <v>71</v>
      </c>
      <c r="B17" s="19" t="s">
        <v>204</v>
      </c>
      <c r="C17" s="19" t="s">
        <v>205</v>
      </c>
      <c r="D17" s="19" t="s">
        <v>114</v>
      </c>
      <c r="E17" s="19" t="s">
        <v>115</v>
      </c>
      <c r="F17" s="19" t="s">
        <v>210</v>
      </c>
      <c r="G17" s="19" t="s">
        <v>211</v>
      </c>
      <c r="H17" s="20">
        <v>392700</v>
      </c>
      <c r="I17" s="20">
        <v>392700</v>
      </c>
      <c r="J17" s="20"/>
      <c r="K17" s="20"/>
      <c r="L17" s="20"/>
      <c r="M17" s="20">
        <v>392700</v>
      </c>
      <c r="N17" s="20"/>
      <c r="O17" s="20"/>
      <c r="P17" s="20"/>
      <c r="Q17" s="20"/>
      <c r="R17" s="20"/>
      <c r="S17" s="20"/>
      <c r="T17" s="20"/>
      <c r="U17" s="20"/>
      <c r="V17" s="20"/>
      <c r="W17" s="20"/>
      <c r="X17" s="20"/>
    </row>
    <row r="18" ht="21" customHeight="1" spans="1:24">
      <c r="A18" s="21" t="s">
        <v>71</v>
      </c>
      <c r="B18" s="19" t="s">
        <v>204</v>
      </c>
      <c r="C18" s="19" t="s">
        <v>205</v>
      </c>
      <c r="D18" s="19" t="s">
        <v>114</v>
      </c>
      <c r="E18" s="19" t="s">
        <v>115</v>
      </c>
      <c r="F18" s="19" t="s">
        <v>212</v>
      </c>
      <c r="G18" s="19" t="s">
        <v>213</v>
      </c>
      <c r="H18" s="20">
        <v>3000</v>
      </c>
      <c r="I18" s="20">
        <v>3000</v>
      </c>
      <c r="J18" s="20"/>
      <c r="K18" s="20"/>
      <c r="L18" s="20"/>
      <c r="M18" s="20">
        <v>3000</v>
      </c>
      <c r="N18" s="20"/>
      <c r="O18" s="20"/>
      <c r="P18" s="20"/>
      <c r="Q18" s="20"/>
      <c r="R18" s="20"/>
      <c r="S18" s="20"/>
      <c r="T18" s="20"/>
      <c r="U18" s="20"/>
      <c r="V18" s="20"/>
      <c r="W18" s="20"/>
      <c r="X18" s="20"/>
    </row>
    <row r="19" ht="21" customHeight="1" spans="1:24">
      <c r="A19" s="21" t="s">
        <v>71</v>
      </c>
      <c r="B19" s="19" t="s">
        <v>204</v>
      </c>
      <c r="C19" s="19" t="s">
        <v>205</v>
      </c>
      <c r="D19" s="19" t="s">
        <v>116</v>
      </c>
      <c r="E19" s="19" t="s">
        <v>117</v>
      </c>
      <c r="F19" s="19" t="s">
        <v>214</v>
      </c>
      <c r="G19" s="19" t="s">
        <v>215</v>
      </c>
      <c r="H19" s="20">
        <v>204000</v>
      </c>
      <c r="I19" s="20">
        <v>204000</v>
      </c>
      <c r="J19" s="20"/>
      <c r="K19" s="20"/>
      <c r="L19" s="20"/>
      <c r="M19" s="20">
        <v>204000</v>
      </c>
      <c r="N19" s="20"/>
      <c r="O19" s="20"/>
      <c r="P19" s="20"/>
      <c r="Q19" s="20"/>
      <c r="R19" s="20"/>
      <c r="S19" s="20"/>
      <c r="T19" s="20"/>
      <c r="U19" s="20"/>
      <c r="V19" s="20"/>
      <c r="W19" s="20"/>
      <c r="X19" s="20"/>
    </row>
    <row r="20" ht="21" customHeight="1" spans="1:24">
      <c r="A20" s="21" t="s">
        <v>71</v>
      </c>
      <c r="B20" s="19" t="s">
        <v>204</v>
      </c>
      <c r="C20" s="19" t="s">
        <v>205</v>
      </c>
      <c r="D20" s="19" t="s">
        <v>116</v>
      </c>
      <c r="E20" s="19" t="s">
        <v>117</v>
      </c>
      <c r="F20" s="19" t="s">
        <v>214</v>
      </c>
      <c r="G20" s="19" t="s">
        <v>215</v>
      </c>
      <c r="H20" s="20">
        <v>46500</v>
      </c>
      <c r="I20" s="20">
        <v>46500</v>
      </c>
      <c r="J20" s="20"/>
      <c r="K20" s="20"/>
      <c r="L20" s="20"/>
      <c r="M20" s="20">
        <v>46500</v>
      </c>
      <c r="N20" s="20"/>
      <c r="O20" s="20"/>
      <c r="P20" s="20"/>
      <c r="Q20" s="20"/>
      <c r="R20" s="20"/>
      <c r="S20" s="20"/>
      <c r="T20" s="20"/>
      <c r="U20" s="20"/>
      <c r="V20" s="20"/>
      <c r="W20" s="20"/>
      <c r="X20" s="20"/>
    </row>
    <row r="21" ht="21" customHeight="1" spans="1:24">
      <c r="A21" s="21" t="s">
        <v>71</v>
      </c>
      <c r="B21" s="19" t="s">
        <v>204</v>
      </c>
      <c r="C21" s="19" t="s">
        <v>205</v>
      </c>
      <c r="D21" s="19" t="s">
        <v>118</v>
      </c>
      <c r="E21" s="19" t="s">
        <v>119</v>
      </c>
      <c r="F21" s="19" t="s">
        <v>206</v>
      </c>
      <c r="G21" s="19" t="s">
        <v>207</v>
      </c>
      <c r="H21" s="20">
        <v>12800</v>
      </c>
      <c r="I21" s="20">
        <v>12800</v>
      </c>
      <c r="J21" s="20"/>
      <c r="K21" s="20"/>
      <c r="L21" s="20"/>
      <c r="M21" s="20">
        <v>12800</v>
      </c>
      <c r="N21" s="20"/>
      <c r="O21" s="20"/>
      <c r="P21" s="20"/>
      <c r="Q21" s="20"/>
      <c r="R21" s="20"/>
      <c r="S21" s="20"/>
      <c r="T21" s="20"/>
      <c r="U21" s="20"/>
      <c r="V21" s="20"/>
      <c r="W21" s="20"/>
      <c r="X21" s="20"/>
    </row>
    <row r="22" ht="21" customHeight="1" spans="1:24">
      <c r="A22" s="21" t="s">
        <v>71</v>
      </c>
      <c r="B22" s="19" t="s">
        <v>204</v>
      </c>
      <c r="C22" s="19" t="s">
        <v>205</v>
      </c>
      <c r="D22" s="19" t="s">
        <v>118</v>
      </c>
      <c r="E22" s="19" t="s">
        <v>119</v>
      </c>
      <c r="F22" s="19" t="s">
        <v>206</v>
      </c>
      <c r="G22" s="19" t="s">
        <v>207</v>
      </c>
      <c r="H22" s="20">
        <v>11300</v>
      </c>
      <c r="I22" s="20">
        <v>11300</v>
      </c>
      <c r="J22" s="20"/>
      <c r="K22" s="20"/>
      <c r="L22" s="20"/>
      <c r="M22" s="20">
        <v>11300</v>
      </c>
      <c r="N22" s="20"/>
      <c r="O22" s="20"/>
      <c r="P22" s="20"/>
      <c r="Q22" s="20"/>
      <c r="R22" s="20"/>
      <c r="S22" s="20"/>
      <c r="T22" s="20"/>
      <c r="U22" s="20"/>
      <c r="V22" s="20"/>
      <c r="W22" s="20"/>
      <c r="X22" s="20"/>
    </row>
    <row r="23" ht="21" customHeight="1" spans="1:24">
      <c r="A23" s="21" t="s">
        <v>71</v>
      </c>
      <c r="B23" s="19" t="s">
        <v>216</v>
      </c>
      <c r="C23" s="19" t="s">
        <v>217</v>
      </c>
      <c r="D23" s="19" t="s">
        <v>90</v>
      </c>
      <c r="E23" s="19" t="s">
        <v>91</v>
      </c>
      <c r="F23" s="19" t="s">
        <v>218</v>
      </c>
      <c r="G23" s="19" t="s">
        <v>219</v>
      </c>
      <c r="H23" s="20">
        <v>275000</v>
      </c>
      <c r="I23" s="20">
        <v>275000</v>
      </c>
      <c r="J23" s="20"/>
      <c r="K23" s="20"/>
      <c r="L23" s="20"/>
      <c r="M23" s="20">
        <v>275000</v>
      </c>
      <c r="N23" s="20"/>
      <c r="O23" s="20"/>
      <c r="P23" s="20"/>
      <c r="Q23" s="20"/>
      <c r="R23" s="20"/>
      <c r="S23" s="20"/>
      <c r="T23" s="20"/>
      <c r="U23" s="20"/>
      <c r="V23" s="20"/>
      <c r="W23" s="20"/>
      <c r="X23" s="20"/>
    </row>
    <row r="24" ht="21" customHeight="1" spans="1:24">
      <c r="A24" s="21" t="s">
        <v>71</v>
      </c>
      <c r="B24" s="19" t="s">
        <v>220</v>
      </c>
      <c r="C24" s="19" t="s">
        <v>221</v>
      </c>
      <c r="D24" s="19" t="s">
        <v>90</v>
      </c>
      <c r="E24" s="19" t="s">
        <v>91</v>
      </c>
      <c r="F24" s="19" t="s">
        <v>222</v>
      </c>
      <c r="G24" s="19" t="s">
        <v>221</v>
      </c>
      <c r="H24" s="20">
        <v>178500</v>
      </c>
      <c r="I24" s="20">
        <v>178500</v>
      </c>
      <c r="J24" s="20"/>
      <c r="K24" s="20"/>
      <c r="L24" s="20"/>
      <c r="M24" s="20">
        <v>178500</v>
      </c>
      <c r="N24" s="20"/>
      <c r="O24" s="20"/>
      <c r="P24" s="20"/>
      <c r="Q24" s="20"/>
      <c r="R24" s="20"/>
      <c r="S24" s="20"/>
      <c r="T24" s="20"/>
      <c r="U24" s="20"/>
      <c r="V24" s="20"/>
      <c r="W24" s="20"/>
      <c r="X24" s="20"/>
    </row>
    <row r="25" ht="21" customHeight="1" spans="1:24">
      <c r="A25" s="21" t="s">
        <v>71</v>
      </c>
      <c r="B25" s="19" t="s">
        <v>223</v>
      </c>
      <c r="C25" s="19" t="s">
        <v>224</v>
      </c>
      <c r="D25" s="19" t="s">
        <v>90</v>
      </c>
      <c r="E25" s="19" t="s">
        <v>91</v>
      </c>
      <c r="F25" s="19" t="s">
        <v>225</v>
      </c>
      <c r="G25" s="19" t="s">
        <v>226</v>
      </c>
      <c r="H25" s="20">
        <v>26000</v>
      </c>
      <c r="I25" s="20">
        <v>26000</v>
      </c>
      <c r="J25" s="20"/>
      <c r="K25" s="20"/>
      <c r="L25" s="20"/>
      <c r="M25" s="20">
        <v>26000</v>
      </c>
      <c r="N25" s="20"/>
      <c r="O25" s="20"/>
      <c r="P25" s="20"/>
      <c r="Q25" s="20"/>
      <c r="R25" s="20"/>
      <c r="S25" s="20"/>
      <c r="T25" s="20"/>
      <c r="U25" s="20"/>
      <c r="V25" s="20"/>
      <c r="W25" s="20"/>
      <c r="X25" s="20"/>
    </row>
    <row r="26" ht="21" customHeight="1" spans="1:24">
      <c r="A26" s="21" t="s">
        <v>71</v>
      </c>
      <c r="B26" s="19" t="s">
        <v>223</v>
      </c>
      <c r="C26" s="19" t="s">
        <v>224</v>
      </c>
      <c r="D26" s="19" t="s">
        <v>90</v>
      </c>
      <c r="E26" s="19" t="s">
        <v>91</v>
      </c>
      <c r="F26" s="19" t="s">
        <v>227</v>
      </c>
      <c r="G26" s="19" t="s">
        <v>228</v>
      </c>
      <c r="H26" s="20">
        <v>5000</v>
      </c>
      <c r="I26" s="20">
        <v>5000</v>
      </c>
      <c r="J26" s="20"/>
      <c r="K26" s="20"/>
      <c r="L26" s="20"/>
      <c r="M26" s="20">
        <v>5000</v>
      </c>
      <c r="N26" s="20"/>
      <c r="O26" s="20"/>
      <c r="P26" s="20"/>
      <c r="Q26" s="20"/>
      <c r="R26" s="20"/>
      <c r="S26" s="20"/>
      <c r="T26" s="20"/>
      <c r="U26" s="20"/>
      <c r="V26" s="20"/>
      <c r="W26" s="20"/>
      <c r="X26" s="20"/>
    </row>
    <row r="27" ht="21" customHeight="1" spans="1:24">
      <c r="A27" s="21" t="s">
        <v>71</v>
      </c>
      <c r="B27" s="19" t="s">
        <v>223</v>
      </c>
      <c r="C27" s="19" t="s">
        <v>224</v>
      </c>
      <c r="D27" s="19" t="s">
        <v>90</v>
      </c>
      <c r="E27" s="19" t="s">
        <v>91</v>
      </c>
      <c r="F27" s="19" t="s">
        <v>229</v>
      </c>
      <c r="G27" s="19" t="s">
        <v>230</v>
      </c>
      <c r="H27" s="20">
        <v>10000</v>
      </c>
      <c r="I27" s="20">
        <v>10000</v>
      </c>
      <c r="J27" s="20"/>
      <c r="K27" s="20"/>
      <c r="L27" s="20"/>
      <c r="M27" s="20">
        <v>10000</v>
      </c>
      <c r="N27" s="20"/>
      <c r="O27" s="20"/>
      <c r="P27" s="20"/>
      <c r="Q27" s="20"/>
      <c r="R27" s="20"/>
      <c r="S27" s="20"/>
      <c r="T27" s="20"/>
      <c r="U27" s="20"/>
      <c r="V27" s="20"/>
      <c r="W27" s="20"/>
      <c r="X27" s="20"/>
    </row>
    <row r="28" ht="21" customHeight="1" spans="1:24">
      <c r="A28" s="21" t="s">
        <v>71</v>
      </c>
      <c r="B28" s="19" t="s">
        <v>223</v>
      </c>
      <c r="C28" s="19" t="s">
        <v>224</v>
      </c>
      <c r="D28" s="19" t="s">
        <v>90</v>
      </c>
      <c r="E28" s="19" t="s">
        <v>91</v>
      </c>
      <c r="F28" s="19" t="s">
        <v>231</v>
      </c>
      <c r="G28" s="19" t="s">
        <v>232</v>
      </c>
      <c r="H28" s="20">
        <v>70000</v>
      </c>
      <c r="I28" s="20">
        <v>70000</v>
      </c>
      <c r="J28" s="20"/>
      <c r="K28" s="20"/>
      <c r="L28" s="20"/>
      <c r="M28" s="20">
        <v>70000</v>
      </c>
      <c r="N28" s="20"/>
      <c r="O28" s="20"/>
      <c r="P28" s="20"/>
      <c r="Q28" s="20"/>
      <c r="R28" s="20"/>
      <c r="S28" s="20"/>
      <c r="T28" s="20"/>
      <c r="U28" s="20"/>
      <c r="V28" s="20"/>
      <c r="W28" s="20"/>
      <c r="X28" s="20"/>
    </row>
    <row r="29" ht="21" customHeight="1" spans="1:24">
      <c r="A29" s="21" t="s">
        <v>71</v>
      </c>
      <c r="B29" s="19" t="s">
        <v>223</v>
      </c>
      <c r="C29" s="19" t="s">
        <v>224</v>
      </c>
      <c r="D29" s="19" t="s">
        <v>90</v>
      </c>
      <c r="E29" s="19" t="s">
        <v>91</v>
      </c>
      <c r="F29" s="19" t="s">
        <v>233</v>
      </c>
      <c r="G29" s="19" t="s">
        <v>234</v>
      </c>
      <c r="H29" s="20">
        <v>30000</v>
      </c>
      <c r="I29" s="20">
        <v>30000</v>
      </c>
      <c r="J29" s="20"/>
      <c r="K29" s="20"/>
      <c r="L29" s="20"/>
      <c r="M29" s="20">
        <v>30000</v>
      </c>
      <c r="N29" s="20"/>
      <c r="O29" s="20"/>
      <c r="P29" s="20"/>
      <c r="Q29" s="20"/>
      <c r="R29" s="20"/>
      <c r="S29" s="20"/>
      <c r="T29" s="20"/>
      <c r="U29" s="20"/>
      <c r="V29" s="20"/>
      <c r="W29" s="20"/>
      <c r="X29" s="20"/>
    </row>
    <row r="30" ht="21" customHeight="1" spans="1:24">
      <c r="A30" s="21" t="s">
        <v>71</v>
      </c>
      <c r="B30" s="19" t="s">
        <v>223</v>
      </c>
      <c r="C30" s="19" t="s">
        <v>224</v>
      </c>
      <c r="D30" s="19" t="s">
        <v>90</v>
      </c>
      <c r="E30" s="19" t="s">
        <v>91</v>
      </c>
      <c r="F30" s="19" t="s">
        <v>235</v>
      </c>
      <c r="G30" s="19" t="s">
        <v>236</v>
      </c>
      <c r="H30" s="20">
        <v>100000</v>
      </c>
      <c r="I30" s="20">
        <v>100000</v>
      </c>
      <c r="J30" s="20"/>
      <c r="K30" s="20"/>
      <c r="L30" s="20"/>
      <c r="M30" s="20">
        <v>100000</v>
      </c>
      <c r="N30" s="20"/>
      <c r="O30" s="20"/>
      <c r="P30" s="20"/>
      <c r="Q30" s="20"/>
      <c r="R30" s="20"/>
      <c r="S30" s="20"/>
      <c r="T30" s="20"/>
      <c r="U30" s="20"/>
      <c r="V30" s="20"/>
      <c r="W30" s="20"/>
      <c r="X30" s="20"/>
    </row>
    <row r="31" ht="21" customHeight="1" spans="1:24">
      <c r="A31" s="21" t="s">
        <v>71</v>
      </c>
      <c r="B31" s="19" t="s">
        <v>223</v>
      </c>
      <c r="C31" s="19" t="s">
        <v>224</v>
      </c>
      <c r="D31" s="19" t="s">
        <v>90</v>
      </c>
      <c r="E31" s="19" t="s">
        <v>91</v>
      </c>
      <c r="F31" s="19" t="s">
        <v>237</v>
      </c>
      <c r="G31" s="19" t="s">
        <v>238</v>
      </c>
      <c r="H31" s="20">
        <v>36000</v>
      </c>
      <c r="I31" s="20">
        <v>36000</v>
      </c>
      <c r="J31" s="20"/>
      <c r="K31" s="20"/>
      <c r="L31" s="20"/>
      <c r="M31" s="20">
        <v>36000</v>
      </c>
      <c r="N31" s="20"/>
      <c r="O31" s="20"/>
      <c r="P31" s="20"/>
      <c r="Q31" s="20"/>
      <c r="R31" s="20"/>
      <c r="S31" s="20"/>
      <c r="T31" s="20"/>
      <c r="U31" s="20"/>
      <c r="V31" s="20"/>
      <c r="W31" s="20"/>
      <c r="X31" s="20"/>
    </row>
    <row r="32" ht="21" customHeight="1" spans="1:24">
      <c r="A32" s="21" t="s">
        <v>71</v>
      </c>
      <c r="B32" s="19" t="s">
        <v>223</v>
      </c>
      <c r="C32" s="19" t="s">
        <v>224</v>
      </c>
      <c r="D32" s="19" t="s">
        <v>90</v>
      </c>
      <c r="E32" s="19" t="s">
        <v>91</v>
      </c>
      <c r="F32" s="19" t="s">
        <v>239</v>
      </c>
      <c r="G32" s="19" t="s">
        <v>240</v>
      </c>
      <c r="H32" s="20">
        <v>1800</v>
      </c>
      <c r="I32" s="20">
        <v>1800</v>
      </c>
      <c r="J32" s="20"/>
      <c r="K32" s="20"/>
      <c r="L32" s="20"/>
      <c r="M32" s="20">
        <v>1800</v>
      </c>
      <c r="N32" s="20"/>
      <c r="O32" s="20"/>
      <c r="P32" s="20"/>
      <c r="Q32" s="20"/>
      <c r="R32" s="20"/>
      <c r="S32" s="20"/>
      <c r="T32" s="20"/>
      <c r="U32" s="20"/>
      <c r="V32" s="20"/>
      <c r="W32" s="20"/>
      <c r="X32" s="20"/>
    </row>
    <row r="33" ht="21" customHeight="1" spans="1:24">
      <c r="A33" s="21" t="s">
        <v>71</v>
      </c>
      <c r="B33" s="19" t="s">
        <v>223</v>
      </c>
      <c r="C33" s="19" t="s">
        <v>224</v>
      </c>
      <c r="D33" s="19" t="s">
        <v>90</v>
      </c>
      <c r="E33" s="19" t="s">
        <v>91</v>
      </c>
      <c r="F33" s="19" t="s">
        <v>241</v>
      </c>
      <c r="G33" s="19" t="s">
        <v>242</v>
      </c>
      <c r="H33" s="20">
        <v>18000</v>
      </c>
      <c r="I33" s="20">
        <v>18000</v>
      </c>
      <c r="J33" s="20"/>
      <c r="K33" s="20"/>
      <c r="L33" s="20"/>
      <c r="M33" s="20">
        <v>18000</v>
      </c>
      <c r="N33" s="20"/>
      <c r="O33" s="20"/>
      <c r="P33" s="20"/>
      <c r="Q33" s="20"/>
      <c r="R33" s="20"/>
      <c r="S33" s="20"/>
      <c r="T33" s="20"/>
      <c r="U33" s="20"/>
      <c r="V33" s="20"/>
      <c r="W33" s="20"/>
      <c r="X33" s="20"/>
    </row>
    <row r="34" ht="21" customHeight="1" spans="1:24">
      <c r="A34" s="21" t="s">
        <v>71</v>
      </c>
      <c r="B34" s="19" t="s">
        <v>223</v>
      </c>
      <c r="C34" s="19" t="s">
        <v>224</v>
      </c>
      <c r="D34" s="19" t="s">
        <v>90</v>
      </c>
      <c r="E34" s="19" t="s">
        <v>91</v>
      </c>
      <c r="F34" s="19" t="s">
        <v>243</v>
      </c>
      <c r="G34" s="19" t="s">
        <v>244</v>
      </c>
      <c r="H34" s="20">
        <v>45800</v>
      </c>
      <c r="I34" s="20">
        <v>45800</v>
      </c>
      <c r="J34" s="20"/>
      <c r="K34" s="20"/>
      <c r="L34" s="20"/>
      <c r="M34" s="20">
        <v>45800</v>
      </c>
      <c r="N34" s="20"/>
      <c r="O34" s="20"/>
      <c r="P34" s="20"/>
      <c r="Q34" s="20"/>
      <c r="R34" s="20"/>
      <c r="S34" s="20"/>
      <c r="T34" s="20"/>
      <c r="U34" s="20"/>
      <c r="V34" s="20"/>
      <c r="W34" s="20"/>
      <c r="X34" s="20"/>
    </row>
    <row r="35" ht="21" customHeight="1" spans="1:24">
      <c r="A35" s="21" t="s">
        <v>71</v>
      </c>
      <c r="B35" s="19" t="s">
        <v>223</v>
      </c>
      <c r="C35" s="19" t="s">
        <v>224</v>
      </c>
      <c r="D35" s="19" t="s">
        <v>106</v>
      </c>
      <c r="E35" s="19" t="s">
        <v>107</v>
      </c>
      <c r="F35" s="19" t="s">
        <v>243</v>
      </c>
      <c r="G35" s="19" t="s">
        <v>244</v>
      </c>
      <c r="H35" s="20">
        <v>9000</v>
      </c>
      <c r="I35" s="20">
        <v>9000</v>
      </c>
      <c r="J35" s="20"/>
      <c r="K35" s="20"/>
      <c r="L35" s="20"/>
      <c r="M35" s="20">
        <v>9000</v>
      </c>
      <c r="N35" s="20"/>
      <c r="O35" s="20"/>
      <c r="P35" s="20"/>
      <c r="Q35" s="20"/>
      <c r="R35" s="20"/>
      <c r="S35" s="20"/>
      <c r="T35" s="20"/>
      <c r="U35" s="20"/>
      <c r="V35" s="20"/>
      <c r="W35" s="20"/>
      <c r="X35" s="20"/>
    </row>
    <row r="36" ht="21" customHeight="1" spans="1:24">
      <c r="A36" s="21" t="s">
        <v>71</v>
      </c>
      <c r="B36" s="19" t="s">
        <v>245</v>
      </c>
      <c r="C36" s="19" t="s">
        <v>174</v>
      </c>
      <c r="D36" s="19" t="s">
        <v>90</v>
      </c>
      <c r="E36" s="19" t="s">
        <v>91</v>
      </c>
      <c r="F36" s="19" t="s">
        <v>246</v>
      </c>
      <c r="G36" s="19" t="s">
        <v>174</v>
      </c>
      <c r="H36" s="20">
        <v>5000</v>
      </c>
      <c r="I36" s="20">
        <v>5000</v>
      </c>
      <c r="J36" s="20"/>
      <c r="K36" s="20"/>
      <c r="L36" s="20"/>
      <c r="M36" s="20">
        <v>5000</v>
      </c>
      <c r="N36" s="20"/>
      <c r="O36" s="20"/>
      <c r="P36" s="20"/>
      <c r="Q36" s="20"/>
      <c r="R36" s="20"/>
      <c r="S36" s="20"/>
      <c r="T36" s="20"/>
      <c r="U36" s="20"/>
      <c r="V36" s="20"/>
      <c r="W36" s="20"/>
      <c r="X36" s="20"/>
    </row>
    <row r="37" ht="21" customHeight="1" spans="1:24">
      <c r="A37" s="21" t="s">
        <v>71</v>
      </c>
      <c r="B37" s="19" t="s">
        <v>247</v>
      </c>
      <c r="C37" s="19" t="s">
        <v>248</v>
      </c>
      <c r="D37" s="19" t="s">
        <v>88</v>
      </c>
      <c r="E37" s="19" t="s">
        <v>89</v>
      </c>
      <c r="F37" s="19" t="s">
        <v>202</v>
      </c>
      <c r="G37" s="19" t="s">
        <v>203</v>
      </c>
      <c r="H37" s="20">
        <v>2524600</v>
      </c>
      <c r="I37" s="20"/>
      <c r="J37" s="20"/>
      <c r="K37" s="20"/>
      <c r="L37" s="20"/>
      <c r="M37" s="20"/>
      <c r="N37" s="20"/>
      <c r="O37" s="20"/>
      <c r="P37" s="20"/>
      <c r="Q37" s="20"/>
      <c r="R37" s="20"/>
      <c r="S37" s="20">
        <v>2524600</v>
      </c>
      <c r="T37" s="20"/>
      <c r="U37" s="20">
        <v>2524600</v>
      </c>
      <c r="V37" s="20"/>
      <c r="W37" s="20"/>
      <c r="X37" s="20"/>
    </row>
    <row r="38" ht="21" customHeight="1" spans="1:24">
      <c r="A38" s="21" t="s">
        <v>71</v>
      </c>
      <c r="B38" s="19" t="s">
        <v>249</v>
      </c>
      <c r="C38" s="19" t="s">
        <v>250</v>
      </c>
      <c r="D38" s="19" t="s">
        <v>88</v>
      </c>
      <c r="E38" s="19" t="s">
        <v>89</v>
      </c>
      <c r="F38" s="19" t="s">
        <v>251</v>
      </c>
      <c r="G38" s="19" t="s">
        <v>252</v>
      </c>
      <c r="H38" s="20">
        <v>115200</v>
      </c>
      <c r="I38" s="20"/>
      <c r="J38" s="20"/>
      <c r="K38" s="20"/>
      <c r="L38" s="20"/>
      <c r="M38" s="20"/>
      <c r="N38" s="20"/>
      <c r="O38" s="20"/>
      <c r="P38" s="20"/>
      <c r="Q38" s="20"/>
      <c r="R38" s="20"/>
      <c r="S38" s="20">
        <v>115200</v>
      </c>
      <c r="T38" s="20"/>
      <c r="U38" s="20">
        <v>115200</v>
      </c>
      <c r="V38" s="20"/>
      <c r="W38" s="20"/>
      <c r="X38" s="20"/>
    </row>
    <row r="39" ht="21" customHeight="1" spans="1:24">
      <c r="A39" s="21" t="s">
        <v>71</v>
      </c>
      <c r="B39" s="19" t="s">
        <v>253</v>
      </c>
      <c r="C39" s="19" t="s">
        <v>254</v>
      </c>
      <c r="D39" s="19" t="s">
        <v>90</v>
      </c>
      <c r="E39" s="19" t="s">
        <v>91</v>
      </c>
      <c r="F39" s="19" t="s">
        <v>202</v>
      </c>
      <c r="G39" s="19" t="s">
        <v>203</v>
      </c>
      <c r="H39" s="20">
        <v>702000</v>
      </c>
      <c r="I39" s="20">
        <v>702000</v>
      </c>
      <c r="J39" s="20"/>
      <c r="K39" s="20"/>
      <c r="L39" s="20"/>
      <c r="M39" s="20">
        <v>702000</v>
      </c>
      <c r="N39" s="20"/>
      <c r="O39" s="20"/>
      <c r="P39" s="20"/>
      <c r="Q39" s="20"/>
      <c r="R39" s="20"/>
      <c r="S39" s="20"/>
      <c r="T39" s="20"/>
      <c r="U39" s="20"/>
      <c r="V39" s="20"/>
      <c r="W39" s="20"/>
      <c r="X39" s="20"/>
    </row>
    <row r="40" ht="21" customHeight="1" spans="1:24">
      <c r="A40" s="21" t="s">
        <v>71</v>
      </c>
      <c r="B40" s="19" t="s">
        <v>255</v>
      </c>
      <c r="C40" s="19" t="s">
        <v>256</v>
      </c>
      <c r="D40" s="19" t="s">
        <v>88</v>
      </c>
      <c r="E40" s="19" t="s">
        <v>89</v>
      </c>
      <c r="F40" s="19" t="s">
        <v>257</v>
      </c>
      <c r="G40" s="19" t="s">
        <v>258</v>
      </c>
      <c r="H40" s="20">
        <v>6072492</v>
      </c>
      <c r="I40" s="20"/>
      <c r="J40" s="20"/>
      <c r="K40" s="20"/>
      <c r="L40" s="20"/>
      <c r="M40" s="20"/>
      <c r="N40" s="20"/>
      <c r="O40" s="20"/>
      <c r="P40" s="20"/>
      <c r="Q40" s="20"/>
      <c r="R40" s="20"/>
      <c r="S40" s="20">
        <v>6072492</v>
      </c>
      <c r="T40" s="20"/>
      <c r="U40" s="20">
        <v>6072492</v>
      </c>
      <c r="V40" s="20"/>
      <c r="W40" s="20"/>
      <c r="X40" s="20"/>
    </row>
    <row r="41" ht="21" customHeight="1" spans="1:24">
      <c r="A41" s="33" t="s">
        <v>120</v>
      </c>
      <c r="B41" s="34"/>
      <c r="C41" s="34"/>
      <c r="D41" s="34"/>
      <c r="E41" s="34"/>
      <c r="F41" s="34"/>
      <c r="G41" s="35"/>
      <c r="H41" s="20">
        <v>16957492</v>
      </c>
      <c r="I41" s="20">
        <v>8245200</v>
      </c>
      <c r="J41" s="20"/>
      <c r="K41" s="20"/>
      <c r="L41" s="20"/>
      <c r="M41" s="20">
        <v>8245200</v>
      </c>
      <c r="N41" s="20"/>
      <c r="O41" s="20"/>
      <c r="P41" s="20"/>
      <c r="Q41" s="20"/>
      <c r="R41" s="20"/>
      <c r="S41" s="20">
        <v>8712292</v>
      </c>
      <c r="T41" s="20"/>
      <c r="U41" s="20">
        <v>8712292</v>
      </c>
      <c r="V41" s="20"/>
      <c r="W41" s="20"/>
      <c r="X41" s="20"/>
    </row>
  </sheetData>
  <mergeCells count="30">
    <mergeCell ref="A2:X2"/>
    <mergeCell ref="A3:G3"/>
    <mergeCell ref="H4:X4"/>
    <mergeCell ref="I5:N5"/>
    <mergeCell ref="O5:Q5"/>
    <mergeCell ref="S5:X5"/>
    <mergeCell ref="I6:J6"/>
    <mergeCell ref="A41:G4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 right="0.3" top="0.46" bottom="0.46" header="0.4" footer="0.4"/>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2"/>
  <sheetViews>
    <sheetView showZeros="0" workbookViewId="0">
      <selection activeCell="A1" sqref="A1"/>
    </sheetView>
  </sheetViews>
  <sheetFormatPr defaultColWidth="10.6555555555556" defaultRowHeight="14.25" customHeight="1"/>
  <cols>
    <col min="1" max="1" width="16.9777777777778" customWidth="1"/>
    <col min="2" max="2" width="23.8222222222222" customWidth="1"/>
    <col min="3" max="3" width="38.3333333333333" customWidth="1"/>
    <col min="4" max="4" width="27.8333333333333" customWidth="1"/>
    <col min="5" max="5" width="13" customWidth="1"/>
    <col min="6" max="6" width="20.6555555555556" customWidth="1"/>
    <col min="7" max="7" width="11.5" customWidth="1"/>
    <col min="8" max="8" width="20.6555555555556" customWidth="1"/>
    <col min="9" max="21" width="22.3333333333333" customWidth="1"/>
    <col min="22" max="23" width="22.5" customWidth="1"/>
  </cols>
  <sheetData>
    <row r="1" ht="13.5" customHeight="1" spans="2:23">
      <c r="B1" s="97"/>
      <c r="E1" s="1"/>
      <c r="F1" s="1"/>
      <c r="G1" s="1"/>
      <c r="H1" s="1"/>
      <c r="I1" s="2"/>
      <c r="J1" s="2"/>
      <c r="K1" s="2"/>
      <c r="L1" s="2"/>
      <c r="M1" s="2"/>
      <c r="N1" s="2"/>
      <c r="O1" s="2"/>
      <c r="P1" s="2"/>
      <c r="Q1" s="2"/>
      <c r="U1" s="97"/>
      <c r="W1" s="36" t="s">
        <v>259</v>
      </c>
    </row>
    <row r="2" ht="41.25" customHeight="1" spans="1:23">
      <c r="A2" s="4" t="str">
        <f>"2025"&amp;"年部门项目支出预算表"</f>
        <v>2025年部门项目支出预算表</v>
      </c>
      <c r="B2" s="4"/>
      <c r="C2" s="4"/>
      <c r="D2" s="4"/>
      <c r="E2" s="4"/>
      <c r="F2" s="4"/>
      <c r="G2" s="4"/>
      <c r="H2" s="4"/>
      <c r="I2" s="4"/>
      <c r="J2" s="4"/>
      <c r="K2" s="4"/>
      <c r="L2" s="4"/>
      <c r="M2" s="4"/>
      <c r="N2" s="4"/>
      <c r="O2" s="4"/>
      <c r="P2" s="4"/>
      <c r="Q2" s="4"/>
      <c r="R2" s="4"/>
      <c r="S2" s="4"/>
      <c r="T2" s="4"/>
      <c r="U2" s="4"/>
      <c r="V2" s="4"/>
      <c r="W2" s="4"/>
    </row>
    <row r="3" ht="19.5" customHeight="1" spans="1:23">
      <c r="A3" s="5" t="str">
        <f>"单位名称："&amp;"保山市检验检测院"</f>
        <v>单位名称：保山市检验检测院</v>
      </c>
      <c r="B3" s="5"/>
      <c r="C3" s="5"/>
      <c r="D3" s="5"/>
      <c r="E3" s="5"/>
      <c r="F3" s="5"/>
      <c r="G3" s="5"/>
      <c r="H3" s="5"/>
      <c r="I3" s="6"/>
      <c r="J3" s="6"/>
      <c r="K3" s="6"/>
      <c r="L3" s="6"/>
      <c r="M3" s="6"/>
      <c r="N3" s="6"/>
      <c r="O3" s="6"/>
      <c r="P3" s="6"/>
      <c r="Q3" s="6"/>
      <c r="U3" s="97"/>
      <c r="W3" s="83" t="s">
        <v>170</v>
      </c>
    </row>
    <row r="4" ht="21.75" customHeight="1" spans="1:23">
      <c r="A4" s="8" t="s">
        <v>260</v>
      </c>
      <c r="B4" s="9" t="s">
        <v>179</v>
      </c>
      <c r="C4" s="8" t="s">
        <v>180</v>
      </c>
      <c r="D4" s="8" t="s">
        <v>261</v>
      </c>
      <c r="E4" s="9" t="s">
        <v>181</v>
      </c>
      <c r="F4" s="9" t="s">
        <v>182</v>
      </c>
      <c r="G4" s="9" t="s">
        <v>262</v>
      </c>
      <c r="H4" s="9" t="s">
        <v>263</v>
      </c>
      <c r="I4" s="26" t="s">
        <v>56</v>
      </c>
      <c r="J4" s="10" t="s">
        <v>264</v>
      </c>
      <c r="K4" s="11"/>
      <c r="L4" s="11"/>
      <c r="M4" s="12"/>
      <c r="N4" s="10" t="s">
        <v>187</v>
      </c>
      <c r="O4" s="11"/>
      <c r="P4" s="12"/>
      <c r="Q4" s="9" t="s">
        <v>62</v>
      </c>
      <c r="R4" s="10" t="s">
        <v>78</v>
      </c>
      <c r="S4" s="11"/>
      <c r="T4" s="11"/>
      <c r="U4" s="11"/>
      <c r="V4" s="11"/>
      <c r="W4" s="12"/>
    </row>
    <row r="5" ht="21.75" customHeight="1" spans="1:23">
      <c r="A5" s="13"/>
      <c r="B5" s="14"/>
      <c r="C5" s="13"/>
      <c r="D5" s="13"/>
      <c r="E5" s="14"/>
      <c r="F5" s="14"/>
      <c r="G5" s="14"/>
      <c r="H5" s="14"/>
      <c r="I5" s="27"/>
      <c r="J5" s="99" t="s">
        <v>59</v>
      </c>
      <c r="K5" s="100"/>
      <c r="L5" s="9" t="s">
        <v>60</v>
      </c>
      <c r="M5" s="9" t="s">
        <v>61</v>
      </c>
      <c r="N5" s="9" t="s">
        <v>59</v>
      </c>
      <c r="O5" s="9" t="s">
        <v>60</v>
      </c>
      <c r="P5" s="9" t="s">
        <v>61</v>
      </c>
      <c r="Q5" s="14"/>
      <c r="R5" s="9" t="s">
        <v>58</v>
      </c>
      <c r="S5" s="8" t="s">
        <v>65</v>
      </c>
      <c r="T5" s="8" t="s">
        <v>194</v>
      </c>
      <c r="U5" s="8" t="s">
        <v>67</v>
      </c>
      <c r="V5" s="8" t="s">
        <v>68</v>
      </c>
      <c r="W5" s="8" t="s">
        <v>69</v>
      </c>
    </row>
    <row r="6" ht="21" customHeight="1" spans="1:23">
      <c r="A6" s="13"/>
      <c r="B6" s="14"/>
      <c r="C6" s="13"/>
      <c r="D6" s="13"/>
      <c r="E6" s="14"/>
      <c r="F6" s="14"/>
      <c r="G6" s="14"/>
      <c r="H6" s="14"/>
      <c r="I6" s="27"/>
      <c r="J6" s="101" t="s">
        <v>58</v>
      </c>
      <c r="K6" s="77"/>
      <c r="L6" s="14"/>
      <c r="M6" s="14"/>
      <c r="N6" s="14"/>
      <c r="O6" s="14"/>
      <c r="P6" s="14"/>
      <c r="Q6" s="14"/>
      <c r="R6" s="14"/>
      <c r="S6" s="13"/>
      <c r="T6" s="13"/>
      <c r="U6" s="13"/>
      <c r="V6" s="13"/>
      <c r="W6" s="13"/>
    </row>
    <row r="7" ht="39.75" customHeight="1" spans="1:23">
      <c r="A7" s="15"/>
      <c r="B7" s="16"/>
      <c r="C7" s="15"/>
      <c r="D7" s="15"/>
      <c r="E7" s="16"/>
      <c r="F7" s="16"/>
      <c r="G7" s="16"/>
      <c r="H7" s="16"/>
      <c r="I7" s="28"/>
      <c r="J7" s="43" t="s">
        <v>58</v>
      </c>
      <c r="K7" s="43" t="s">
        <v>265</v>
      </c>
      <c r="L7" s="16"/>
      <c r="M7" s="16"/>
      <c r="N7" s="16"/>
      <c r="O7" s="16"/>
      <c r="P7" s="16"/>
      <c r="Q7" s="16"/>
      <c r="R7" s="16"/>
      <c r="S7" s="15"/>
      <c r="T7" s="15"/>
      <c r="U7" s="15"/>
      <c r="V7" s="15"/>
      <c r="W7" s="15"/>
    </row>
    <row r="8" ht="19.5" customHeight="1" spans="1:23">
      <c r="A8" s="98">
        <v>1</v>
      </c>
      <c r="B8" s="98">
        <v>2</v>
      </c>
      <c r="C8" s="98">
        <v>3</v>
      </c>
      <c r="D8" s="98">
        <v>4</v>
      </c>
      <c r="E8" s="98">
        <v>5</v>
      </c>
      <c r="F8" s="98">
        <v>6</v>
      </c>
      <c r="G8" s="98">
        <v>7</v>
      </c>
      <c r="H8" s="98">
        <v>8</v>
      </c>
      <c r="I8" s="98">
        <v>9</v>
      </c>
      <c r="J8" s="98">
        <v>10</v>
      </c>
      <c r="K8" s="98">
        <v>11</v>
      </c>
      <c r="L8" s="98">
        <v>12</v>
      </c>
      <c r="M8" s="98">
        <v>13</v>
      </c>
      <c r="N8" s="98">
        <v>14</v>
      </c>
      <c r="O8" s="98">
        <v>15</v>
      </c>
      <c r="P8" s="98">
        <v>16</v>
      </c>
      <c r="Q8" s="98">
        <v>17</v>
      </c>
      <c r="R8" s="98">
        <v>18</v>
      </c>
      <c r="S8" s="98">
        <v>19</v>
      </c>
      <c r="T8" s="98">
        <v>20</v>
      </c>
      <c r="U8" s="98">
        <v>21</v>
      </c>
      <c r="V8" s="98">
        <v>22</v>
      </c>
      <c r="W8" s="98">
        <v>23</v>
      </c>
    </row>
    <row r="9" ht="21.75" customHeight="1" spans="1:23">
      <c r="A9" s="19"/>
      <c r="B9" s="19"/>
      <c r="C9" s="19" t="s">
        <v>266</v>
      </c>
      <c r="D9" s="19"/>
      <c r="E9" s="19"/>
      <c r="F9" s="19"/>
      <c r="G9" s="19"/>
      <c r="H9" s="19"/>
      <c r="I9" s="20">
        <v>4424500</v>
      </c>
      <c r="J9" s="20">
        <v>4424500</v>
      </c>
      <c r="K9" s="20">
        <v>4424500</v>
      </c>
      <c r="L9" s="20"/>
      <c r="M9" s="20"/>
      <c r="N9" s="20"/>
      <c r="O9" s="20"/>
      <c r="P9" s="20"/>
      <c r="Q9" s="20"/>
      <c r="R9" s="20"/>
      <c r="S9" s="20"/>
      <c r="T9" s="20"/>
      <c r="U9" s="20"/>
      <c r="V9" s="20"/>
      <c r="W9" s="20"/>
    </row>
    <row r="10" ht="21.75" customHeight="1" spans="1:23">
      <c r="A10" s="19" t="s">
        <v>267</v>
      </c>
      <c r="B10" s="19" t="s">
        <v>268</v>
      </c>
      <c r="C10" s="19" t="s">
        <v>266</v>
      </c>
      <c r="D10" s="19" t="s">
        <v>71</v>
      </c>
      <c r="E10" s="19" t="s">
        <v>88</v>
      </c>
      <c r="F10" s="19" t="s">
        <v>89</v>
      </c>
      <c r="G10" s="19" t="s">
        <v>225</v>
      </c>
      <c r="H10" s="19" t="s">
        <v>226</v>
      </c>
      <c r="I10" s="20">
        <v>50000</v>
      </c>
      <c r="J10" s="20">
        <v>50000</v>
      </c>
      <c r="K10" s="20">
        <v>50000</v>
      </c>
      <c r="L10" s="20"/>
      <c r="M10" s="20"/>
      <c r="N10" s="20"/>
      <c r="O10" s="20"/>
      <c r="P10" s="20"/>
      <c r="Q10" s="20"/>
      <c r="R10" s="20"/>
      <c r="S10" s="20"/>
      <c r="T10" s="20"/>
      <c r="U10" s="20"/>
      <c r="V10" s="20"/>
      <c r="W10" s="20"/>
    </row>
    <row r="11" ht="21.75" customHeight="1" spans="1:23">
      <c r="A11" s="19" t="s">
        <v>267</v>
      </c>
      <c r="B11" s="19" t="s">
        <v>268</v>
      </c>
      <c r="C11" s="19" t="s">
        <v>266</v>
      </c>
      <c r="D11" s="19" t="s">
        <v>71</v>
      </c>
      <c r="E11" s="19" t="s">
        <v>88</v>
      </c>
      <c r="F11" s="19" t="s">
        <v>89</v>
      </c>
      <c r="G11" s="19" t="s">
        <v>235</v>
      </c>
      <c r="H11" s="19" t="s">
        <v>236</v>
      </c>
      <c r="I11" s="20">
        <v>200000</v>
      </c>
      <c r="J11" s="20">
        <v>200000</v>
      </c>
      <c r="K11" s="20">
        <v>200000</v>
      </c>
      <c r="L11" s="20"/>
      <c r="M11" s="20"/>
      <c r="N11" s="20"/>
      <c r="O11" s="20"/>
      <c r="P11" s="20"/>
      <c r="Q11" s="20"/>
      <c r="R11" s="20"/>
      <c r="S11" s="20"/>
      <c r="T11" s="20"/>
      <c r="U11" s="20"/>
      <c r="V11" s="20"/>
      <c r="W11" s="20"/>
    </row>
    <row r="12" ht="21.75" customHeight="1" spans="1:23">
      <c r="A12" s="19" t="s">
        <v>267</v>
      </c>
      <c r="B12" s="19" t="s">
        <v>268</v>
      </c>
      <c r="C12" s="19" t="s">
        <v>266</v>
      </c>
      <c r="D12" s="19" t="s">
        <v>71</v>
      </c>
      <c r="E12" s="19" t="s">
        <v>88</v>
      </c>
      <c r="F12" s="19" t="s">
        <v>89</v>
      </c>
      <c r="G12" s="19" t="s">
        <v>269</v>
      </c>
      <c r="H12" s="19" t="s">
        <v>270</v>
      </c>
      <c r="I12" s="20">
        <v>50000</v>
      </c>
      <c r="J12" s="20">
        <v>50000</v>
      </c>
      <c r="K12" s="20">
        <v>50000</v>
      </c>
      <c r="L12" s="20"/>
      <c r="M12" s="20"/>
      <c r="N12" s="20"/>
      <c r="O12" s="20"/>
      <c r="P12" s="20"/>
      <c r="Q12" s="20"/>
      <c r="R12" s="20"/>
      <c r="S12" s="20"/>
      <c r="T12" s="20"/>
      <c r="U12" s="20"/>
      <c r="V12" s="20"/>
      <c r="W12" s="20"/>
    </row>
    <row r="13" ht="21.75" customHeight="1" spans="1:23">
      <c r="A13" s="19" t="s">
        <v>267</v>
      </c>
      <c r="B13" s="19" t="s">
        <v>268</v>
      </c>
      <c r="C13" s="19" t="s">
        <v>266</v>
      </c>
      <c r="D13" s="19" t="s">
        <v>71</v>
      </c>
      <c r="E13" s="19" t="s">
        <v>88</v>
      </c>
      <c r="F13" s="19" t="s">
        <v>89</v>
      </c>
      <c r="G13" s="19" t="s">
        <v>271</v>
      </c>
      <c r="H13" s="19" t="s">
        <v>272</v>
      </c>
      <c r="I13" s="20">
        <v>100000</v>
      </c>
      <c r="J13" s="20">
        <v>100000</v>
      </c>
      <c r="K13" s="20">
        <v>100000</v>
      </c>
      <c r="L13" s="20"/>
      <c r="M13" s="20"/>
      <c r="N13" s="20"/>
      <c r="O13" s="20"/>
      <c r="P13" s="20"/>
      <c r="Q13" s="20"/>
      <c r="R13" s="20"/>
      <c r="S13" s="20"/>
      <c r="T13" s="20"/>
      <c r="U13" s="20"/>
      <c r="V13" s="20"/>
      <c r="W13" s="20"/>
    </row>
    <row r="14" ht="21.75" customHeight="1" spans="1:23">
      <c r="A14" s="19" t="s">
        <v>267</v>
      </c>
      <c r="B14" s="19" t="s">
        <v>268</v>
      </c>
      <c r="C14" s="19" t="s">
        <v>266</v>
      </c>
      <c r="D14" s="19" t="s">
        <v>71</v>
      </c>
      <c r="E14" s="19" t="s">
        <v>88</v>
      </c>
      <c r="F14" s="19" t="s">
        <v>89</v>
      </c>
      <c r="G14" s="19" t="s">
        <v>273</v>
      </c>
      <c r="H14" s="19" t="s">
        <v>274</v>
      </c>
      <c r="I14" s="20">
        <v>524500</v>
      </c>
      <c r="J14" s="20">
        <v>524500</v>
      </c>
      <c r="K14" s="20">
        <v>524500</v>
      </c>
      <c r="L14" s="20"/>
      <c r="M14" s="20"/>
      <c r="N14" s="20"/>
      <c r="O14" s="20"/>
      <c r="P14" s="20"/>
      <c r="Q14" s="20"/>
      <c r="R14" s="20"/>
      <c r="S14" s="20"/>
      <c r="T14" s="20"/>
      <c r="U14" s="20"/>
      <c r="V14" s="20"/>
      <c r="W14" s="20"/>
    </row>
    <row r="15" ht="21.75" customHeight="1" spans="1:23">
      <c r="A15" s="19" t="s">
        <v>267</v>
      </c>
      <c r="B15" s="19" t="s">
        <v>268</v>
      </c>
      <c r="C15" s="19" t="s">
        <v>266</v>
      </c>
      <c r="D15" s="19" t="s">
        <v>71</v>
      </c>
      <c r="E15" s="19" t="s">
        <v>88</v>
      </c>
      <c r="F15" s="19" t="s">
        <v>89</v>
      </c>
      <c r="G15" s="19" t="s">
        <v>237</v>
      </c>
      <c r="H15" s="19" t="s">
        <v>238</v>
      </c>
      <c r="I15" s="20">
        <v>200000</v>
      </c>
      <c r="J15" s="20">
        <v>200000</v>
      </c>
      <c r="K15" s="20">
        <v>200000</v>
      </c>
      <c r="L15" s="20"/>
      <c r="M15" s="20"/>
      <c r="N15" s="20"/>
      <c r="O15" s="20"/>
      <c r="P15" s="20"/>
      <c r="Q15" s="20"/>
      <c r="R15" s="20"/>
      <c r="S15" s="20"/>
      <c r="T15" s="20"/>
      <c r="U15" s="20"/>
      <c r="V15" s="20"/>
      <c r="W15" s="20"/>
    </row>
    <row r="16" ht="21.75" customHeight="1" spans="1:23">
      <c r="A16" s="19" t="s">
        <v>267</v>
      </c>
      <c r="B16" s="19" t="s">
        <v>268</v>
      </c>
      <c r="C16" s="19" t="s">
        <v>266</v>
      </c>
      <c r="D16" s="19" t="s">
        <v>71</v>
      </c>
      <c r="E16" s="19" t="s">
        <v>88</v>
      </c>
      <c r="F16" s="19" t="s">
        <v>89</v>
      </c>
      <c r="G16" s="19" t="s">
        <v>275</v>
      </c>
      <c r="H16" s="19" t="s">
        <v>276</v>
      </c>
      <c r="I16" s="20">
        <v>3300000</v>
      </c>
      <c r="J16" s="20">
        <v>3300000</v>
      </c>
      <c r="K16" s="20">
        <v>3300000</v>
      </c>
      <c r="L16" s="20"/>
      <c r="M16" s="20"/>
      <c r="N16" s="20"/>
      <c r="O16" s="20"/>
      <c r="P16" s="20"/>
      <c r="Q16" s="20"/>
      <c r="R16" s="20"/>
      <c r="S16" s="20"/>
      <c r="T16" s="20"/>
      <c r="U16" s="20"/>
      <c r="V16" s="20"/>
      <c r="W16" s="20"/>
    </row>
    <row r="17" ht="21.75" customHeight="1" spans="1:23">
      <c r="A17" s="19"/>
      <c r="B17" s="19"/>
      <c r="C17" s="19" t="s">
        <v>277</v>
      </c>
      <c r="D17" s="19"/>
      <c r="E17" s="19"/>
      <c r="F17" s="19"/>
      <c r="G17" s="19"/>
      <c r="H17" s="19"/>
      <c r="I17" s="20">
        <v>15870000</v>
      </c>
      <c r="J17" s="20"/>
      <c r="K17" s="20"/>
      <c r="L17" s="20"/>
      <c r="M17" s="20"/>
      <c r="N17" s="20"/>
      <c r="O17" s="20"/>
      <c r="P17" s="20"/>
      <c r="Q17" s="20"/>
      <c r="R17" s="20">
        <v>15870000</v>
      </c>
      <c r="S17" s="20"/>
      <c r="T17" s="20">
        <v>15870000</v>
      </c>
      <c r="U17" s="20"/>
      <c r="V17" s="20"/>
      <c r="W17" s="20"/>
    </row>
    <row r="18" ht="21.75" customHeight="1" spans="1:23">
      <c r="A18" s="19" t="s">
        <v>267</v>
      </c>
      <c r="B18" s="19" t="s">
        <v>278</v>
      </c>
      <c r="C18" s="19" t="s">
        <v>277</v>
      </c>
      <c r="D18" s="19" t="s">
        <v>71</v>
      </c>
      <c r="E18" s="19" t="s">
        <v>88</v>
      </c>
      <c r="F18" s="19" t="s">
        <v>89</v>
      </c>
      <c r="G18" s="19" t="s">
        <v>225</v>
      </c>
      <c r="H18" s="19" t="s">
        <v>226</v>
      </c>
      <c r="I18" s="20">
        <v>775000</v>
      </c>
      <c r="J18" s="20"/>
      <c r="K18" s="20"/>
      <c r="L18" s="20"/>
      <c r="M18" s="20"/>
      <c r="N18" s="20"/>
      <c r="O18" s="20"/>
      <c r="P18" s="20"/>
      <c r="Q18" s="20"/>
      <c r="R18" s="20">
        <v>775000</v>
      </c>
      <c r="S18" s="20"/>
      <c r="T18" s="20">
        <v>775000</v>
      </c>
      <c r="U18" s="20"/>
      <c r="V18" s="20"/>
      <c r="W18" s="20"/>
    </row>
    <row r="19" ht="21.75" customHeight="1" spans="1:23">
      <c r="A19" s="19" t="s">
        <v>267</v>
      </c>
      <c r="B19" s="19" t="s">
        <v>278</v>
      </c>
      <c r="C19" s="19" t="s">
        <v>277</v>
      </c>
      <c r="D19" s="19" t="s">
        <v>71</v>
      </c>
      <c r="E19" s="19" t="s">
        <v>88</v>
      </c>
      <c r="F19" s="19" t="s">
        <v>89</v>
      </c>
      <c r="G19" s="19" t="s">
        <v>279</v>
      </c>
      <c r="H19" s="19" t="s">
        <v>280</v>
      </c>
      <c r="I19" s="20">
        <v>172900</v>
      </c>
      <c r="J19" s="20"/>
      <c r="K19" s="20"/>
      <c r="L19" s="20"/>
      <c r="M19" s="20"/>
      <c r="N19" s="20"/>
      <c r="O19" s="20"/>
      <c r="P19" s="20"/>
      <c r="Q19" s="20"/>
      <c r="R19" s="20">
        <v>172900</v>
      </c>
      <c r="S19" s="20"/>
      <c r="T19" s="20">
        <v>172900</v>
      </c>
      <c r="U19" s="20"/>
      <c r="V19" s="20"/>
      <c r="W19" s="20"/>
    </row>
    <row r="20" ht="21.75" customHeight="1" spans="1:23">
      <c r="A20" s="19" t="s">
        <v>267</v>
      </c>
      <c r="B20" s="19" t="s">
        <v>278</v>
      </c>
      <c r="C20" s="19" t="s">
        <v>277</v>
      </c>
      <c r="D20" s="19" t="s">
        <v>71</v>
      </c>
      <c r="E20" s="19" t="s">
        <v>88</v>
      </c>
      <c r="F20" s="19" t="s">
        <v>89</v>
      </c>
      <c r="G20" s="19" t="s">
        <v>227</v>
      </c>
      <c r="H20" s="19" t="s">
        <v>228</v>
      </c>
      <c r="I20" s="20">
        <v>10000</v>
      </c>
      <c r="J20" s="20"/>
      <c r="K20" s="20"/>
      <c r="L20" s="20"/>
      <c r="M20" s="20"/>
      <c r="N20" s="20"/>
      <c r="O20" s="20"/>
      <c r="P20" s="20"/>
      <c r="Q20" s="20"/>
      <c r="R20" s="20">
        <v>10000</v>
      </c>
      <c r="S20" s="20"/>
      <c r="T20" s="20">
        <v>10000</v>
      </c>
      <c r="U20" s="20"/>
      <c r="V20" s="20"/>
      <c r="W20" s="20"/>
    </row>
    <row r="21" ht="21.75" customHeight="1" spans="1:23">
      <c r="A21" s="19" t="s">
        <v>267</v>
      </c>
      <c r="B21" s="19" t="s">
        <v>278</v>
      </c>
      <c r="C21" s="19" t="s">
        <v>277</v>
      </c>
      <c r="D21" s="19" t="s">
        <v>71</v>
      </c>
      <c r="E21" s="19" t="s">
        <v>88</v>
      </c>
      <c r="F21" s="19" t="s">
        <v>89</v>
      </c>
      <c r="G21" s="19" t="s">
        <v>229</v>
      </c>
      <c r="H21" s="19" t="s">
        <v>230</v>
      </c>
      <c r="I21" s="20">
        <v>17000</v>
      </c>
      <c r="J21" s="20"/>
      <c r="K21" s="20"/>
      <c r="L21" s="20"/>
      <c r="M21" s="20"/>
      <c r="N21" s="20"/>
      <c r="O21" s="20"/>
      <c r="P21" s="20"/>
      <c r="Q21" s="20"/>
      <c r="R21" s="20">
        <v>17000</v>
      </c>
      <c r="S21" s="20"/>
      <c r="T21" s="20">
        <v>17000</v>
      </c>
      <c r="U21" s="20"/>
      <c r="V21" s="20"/>
      <c r="W21" s="20"/>
    </row>
    <row r="22" ht="21.75" customHeight="1" spans="1:23">
      <c r="A22" s="19" t="s">
        <v>267</v>
      </c>
      <c r="B22" s="19" t="s">
        <v>278</v>
      </c>
      <c r="C22" s="19" t="s">
        <v>277</v>
      </c>
      <c r="D22" s="19" t="s">
        <v>71</v>
      </c>
      <c r="E22" s="19" t="s">
        <v>88</v>
      </c>
      <c r="F22" s="19" t="s">
        <v>89</v>
      </c>
      <c r="G22" s="19" t="s">
        <v>231</v>
      </c>
      <c r="H22" s="19" t="s">
        <v>232</v>
      </c>
      <c r="I22" s="20">
        <v>194900</v>
      </c>
      <c r="J22" s="20"/>
      <c r="K22" s="20"/>
      <c r="L22" s="20"/>
      <c r="M22" s="20"/>
      <c r="N22" s="20"/>
      <c r="O22" s="20"/>
      <c r="P22" s="20"/>
      <c r="Q22" s="20"/>
      <c r="R22" s="20">
        <v>194900</v>
      </c>
      <c r="S22" s="20"/>
      <c r="T22" s="20">
        <v>194900</v>
      </c>
      <c r="U22" s="20"/>
      <c r="V22" s="20"/>
      <c r="W22" s="20"/>
    </row>
    <row r="23" ht="21.75" customHeight="1" spans="1:23">
      <c r="A23" s="19" t="s">
        <v>267</v>
      </c>
      <c r="B23" s="19" t="s">
        <v>278</v>
      </c>
      <c r="C23" s="19" t="s">
        <v>277</v>
      </c>
      <c r="D23" s="19" t="s">
        <v>71</v>
      </c>
      <c r="E23" s="19" t="s">
        <v>88</v>
      </c>
      <c r="F23" s="19" t="s">
        <v>89</v>
      </c>
      <c r="G23" s="19" t="s">
        <v>233</v>
      </c>
      <c r="H23" s="19" t="s">
        <v>234</v>
      </c>
      <c r="I23" s="20">
        <v>51654</v>
      </c>
      <c r="J23" s="20"/>
      <c r="K23" s="20"/>
      <c r="L23" s="20"/>
      <c r="M23" s="20"/>
      <c r="N23" s="20"/>
      <c r="O23" s="20"/>
      <c r="P23" s="20"/>
      <c r="Q23" s="20"/>
      <c r="R23" s="20">
        <v>51654</v>
      </c>
      <c r="S23" s="20"/>
      <c r="T23" s="20">
        <v>51654</v>
      </c>
      <c r="U23" s="20"/>
      <c r="V23" s="20"/>
      <c r="W23" s="20"/>
    </row>
    <row r="24" ht="21.75" customHeight="1" spans="1:23">
      <c r="A24" s="19" t="s">
        <v>267</v>
      </c>
      <c r="B24" s="19" t="s">
        <v>278</v>
      </c>
      <c r="C24" s="19" t="s">
        <v>277</v>
      </c>
      <c r="D24" s="19" t="s">
        <v>71</v>
      </c>
      <c r="E24" s="19" t="s">
        <v>88</v>
      </c>
      <c r="F24" s="19" t="s">
        <v>89</v>
      </c>
      <c r="G24" s="19" t="s">
        <v>281</v>
      </c>
      <c r="H24" s="19" t="s">
        <v>282</v>
      </c>
      <c r="I24" s="20">
        <v>377000</v>
      </c>
      <c r="J24" s="20"/>
      <c r="K24" s="20"/>
      <c r="L24" s="20"/>
      <c r="M24" s="20"/>
      <c r="N24" s="20"/>
      <c r="O24" s="20"/>
      <c r="P24" s="20"/>
      <c r="Q24" s="20"/>
      <c r="R24" s="20">
        <v>377000</v>
      </c>
      <c r="S24" s="20"/>
      <c r="T24" s="20">
        <v>377000</v>
      </c>
      <c r="U24" s="20"/>
      <c r="V24" s="20"/>
      <c r="W24" s="20"/>
    </row>
    <row r="25" ht="21.75" customHeight="1" spans="1:23">
      <c r="A25" s="19" t="s">
        <v>267</v>
      </c>
      <c r="B25" s="19" t="s">
        <v>278</v>
      </c>
      <c r="C25" s="19" t="s">
        <v>277</v>
      </c>
      <c r="D25" s="19" t="s">
        <v>71</v>
      </c>
      <c r="E25" s="19" t="s">
        <v>88</v>
      </c>
      <c r="F25" s="19" t="s">
        <v>89</v>
      </c>
      <c r="G25" s="19" t="s">
        <v>235</v>
      </c>
      <c r="H25" s="19" t="s">
        <v>236</v>
      </c>
      <c r="I25" s="20">
        <v>1459800</v>
      </c>
      <c r="J25" s="20"/>
      <c r="K25" s="20"/>
      <c r="L25" s="20"/>
      <c r="M25" s="20"/>
      <c r="N25" s="20"/>
      <c r="O25" s="20"/>
      <c r="P25" s="20"/>
      <c r="Q25" s="20"/>
      <c r="R25" s="20">
        <v>1459800</v>
      </c>
      <c r="S25" s="20"/>
      <c r="T25" s="20">
        <v>1459800</v>
      </c>
      <c r="U25" s="20"/>
      <c r="V25" s="20"/>
      <c r="W25" s="20"/>
    </row>
    <row r="26" ht="21.75" customHeight="1" spans="1:23">
      <c r="A26" s="19" t="s">
        <v>267</v>
      </c>
      <c r="B26" s="19" t="s">
        <v>278</v>
      </c>
      <c r="C26" s="19" t="s">
        <v>277</v>
      </c>
      <c r="D26" s="19" t="s">
        <v>71</v>
      </c>
      <c r="E26" s="19" t="s">
        <v>88</v>
      </c>
      <c r="F26" s="19" t="s">
        <v>89</v>
      </c>
      <c r="G26" s="19" t="s">
        <v>269</v>
      </c>
      <c r="H26" s="19" t="s">
        <v>270</v>
      </c>
      <c r="I26" s="20">
        <v>690000</v>
      </c>
      <c r="J26" s="20"/>
      <c r="K26" s="20"/>
      <c r="L26" s="20"/>
      <c r="M26" s="20"/>
      <c r="N26" s="20"/>
      <c r="O26" s="20"/>
      <c r="P26" s="20"/>
      <c r="Q26" s="20"/>
      <c r="R26" s="20">
        <v>690000</v>
      </c>
      <c r="S26" s="20"/>
      <c r="T26" s="20">
        <v>690000</v>
      </c>
      <c r="U26" s="20"/>
      <c r="V26" s="20"/>
      <c r="W26" s="20"/>
    </row>
    <row r="27" ht="21.75" customHeight="1" spans="1:23">
      <c r="A27" s="19" t="s">
        <v>267</v>
      </c>
      <c r="B27" s="19" t="s">
        <v>278</v>
      </c>
      <c r="C27" s="19" t="s">
        <v>277</v>
      </c>
      <c r="D27" s="19" t="s">
        <v>71</v>
      </c>
      <c r="E27" s="19" t="s">
        <v>88</v>
      </c>
      <c r="F27" s="19" t="s">
        <v>89</v>
      </c>
      <c r="G27" s="19" t="s">
        <v>271</v>
      </c>
      <c r="H27" s="19" t="s">
        <v>272</v>
      </c>
      <c r="I27" s="20">
        <v>40000</v>
      </c>
      <c r="J27" s="20"/>
      <c r="K27" s="20"/>
      <c r="L27" s="20"/>
      <c r="M27" s="20"/>
      <c r="N27" s="20"/>
      <c r="O27" s="20"/>
      <c r="P27" s="20"/>
      <c r="Q27" s="20"/>
      <c r="R27" s="20">
        <v>40000</v>
      </c>
      <c r="S27" s="20"/>
      <c r="T27" s="20">
        <v>40000</v>
      </c>
      <c r="U27" s="20"/>
      <c r="V27" s="20"/>
      <c r="W27" s="20"/>
    </row>
    <row r="28" ht="21.75" customHeight="1" spans="1:23">
      <c r="A28" s="19" t="s">
        <v>267</v>
      </c>
      <c r="B28" s="19" t="s">
        <v>278</v>
      </c>
      <c r="C28" s="19" t="s">
        <v>277</v>
      </c>
      <c r="D28" s="19" t="s">
        <v>71</v>
      </c>
      <c r="E28" s="19" t="s">
        <v>88</v>
      </c>
      <c r="F28" s="19" t="s">
        <v>89</v>
      </c>
      <c r="G28" s="19" t="s">
        <v>283</v>
      </c>
      <c r="H28" s="19" t="s">
        <v>284</v>
      </c>
      <c r="I28" s="20">
        <v>50000</v>
      </c>
      <c r="J28" s="20"/>
      <c r="K28" s="20"/>
      <c r="L28" s="20"/>
      <c r="M28" s="20"/>
      <c r="N28" s="20"/>
      <c r="O28" s="20"/>
      <c r="P28" s="20"/>
      <c r="Q28" s="20"/>
      <c r="R28" s="20">
        <v>50000</v>
      </c>
      <c r="S28" s="20"/>
      <c r="T28" s="20">
        <v>50000</v>
      </c>
      <c r="U28" s="20"/>
      <c r="V28" s="20"/>
      <c r="W28" s="20"/>
    </row>
    <row r="29" ht="21.75" customHeight="1" spans="1:23">
      <c r="A29" s="19" t="s">
        <v>267</v>
      </c>
      <c r="B29" s="19" t="s">
        <v>278</v>
      </c>
      <c r="C29" s="19" t="s">
        <v>277</v>
      </c>
      <c r="D29" s="19" t="s">
        <v>71</v>
      </c>
      <c r="E29" s="19" t="s">
        <v>88</v>
      </c>
      <c r="F29" s="19" t="s">
        <v>89</v>
      </c>
      <c r="G29" s="19" t="s">
        <v>285</v>
      </c>
      <c r="H29" s="19" t="s">
        <v>286</v>
      </c>
      <c r="I29" s="20">
        <v>385000</v>
      </c>
      <c r="J29" s="20"/>
      <c r="K29" s="20"/>
      <c r="L29" s="20"/>
      <c r="M29" s="20"/>
      <c r="N29" s="20"/>
      <c r="O29" s="20"/>
      <c r="P29" s="20"/>
      <c r="Q29" s="20"/>
      <c r="R29" s="20">
        <v>385000</v>
      </c>
      <c r="S29" s="20"/>
      <c r="T29" s="20">
        <v>385000</v>
      </c>
      <c r="U29" s="20"/>
      <c r="V29" s="20"/>
      <c r="W29" s="20"/>
    </row>
    <row r="30" ht="21.75" customHeight="1" spans="1:23">
      <c r="A30" s="19" t="s">
        <v>267</v>
      </c>
      <c r="B30" s="19" t="s">
        <v>278</v>
      </c>
      <c r="C30" s="19" t="s">
        <v>277</v>
      </c>
      <c r="D30" s="19" t="s">
        <v>71</v>
      </c>
      <c r="E30" s="19" t="s">
        <v>88</v>
      </c>
      <c r="F30" s="19" t="s">
        <v>89</v>
      </c>
      <c r="G30" s="19" t="s">
        <v>246</v>
      </c>
      <c r="H30" s="19" t="s">
        <v>174</v>
      </c>
      <c r="I30" s="20">
        <v>9900</v>
      </c>
      <c r="J30" s="20"/>
      <c r="K30" s="20"/>
      <c r="L30" s="20"/>
      <c r="M30" s="20"/>
      <c r="N30" s="20"/>
      <c r="O30" s="20"/>
      <c r="P30" s="20"/>
      <c r="Q30" s="20"/>
      <c r="R30" s="20">
        <v>9900</v>
      </c>
      <c r="S30" s="20"/>
      <c r="T30" s="20">
        <v>9900</v>
      </c>
      <c r="U30" s="20"/>
      <c r="V30" s="20"/>
      <c r="W30" s="20"/>
    </row>
    <row r="31" ht="21.75" customHeight="1" spans="1:23">
      <c r="A31" s="19" t="s">
        <v>267</v>
      </c>
      <c r="B31" s="19" t="s">
        <v>278</v>
      </c>
      <c r="C31" s="19" t="s">
        <v>277</v>
      </c>
      <c r="D31" s="19" t="s">
        <v>71</v>
      </c>
      <c r="E31" s="19" t="s">
        <v>88</v>
      </c>
      <c r="F31" s="19" t="s">
        <v>89</v>
      </c>
      <c r="G31" s="19" t="s">
        <v>273</v>
      </c>
      <c r="H31" s="19" t="s">
        <v>274</v>
      </c>
      <c r="I31" s="20">
        <v>2804806</v>
      </c>
      <c r="J31" s="20"/>
      <c r="K31" s="20"/>
      <c r="L31" s="20"/>
      <c r="M31" s="20"/>
      <c r="N31" s="20"/>
      <c r="O31" s="20"/>
      <c r="P31" s="20"/>
      <c r="Q31" s="20"/>
      <c r="R31" s="20">
        <v>2804806</v>
      </c>
      <c r="S31" s="20"/>
      <c r="T31" s="20">
        <v>2804806</v>
      </c>
      <c r="U31" s="20"/>
      <c r="V31" s="20"/>
      <c r="W31" s="20"/>
    </row>
    <row r="32" ht="21.75" customHeight="1" spans="1:23">
      <c r="A32" s="19" t="s">
        <v>267</v>
      </c>
      <c r="B32" s="19" t="s">
        <v>278</v>
      </c>
      <c r="C32" s="19" t="s">
        <v>277</v>
      </c>
      <c r="D32" s="19" t="s">
        <v>71</v>
      </c>
      <c r="E32" s="19" t="s">
        <v>88</v>
      </c>
      <c r="F32" s="19" t="s">
        <v>89</v>
      </c>
      <c r="G32" s="19" t="s">
        <v>287</v>
      </c>
      <c r="H32" s="19" t="s">
        <v>288</v>
      </c>
      <c r="I32" s="20">
        <v>50000</v>
      </c>
      <c r="J32" s="20"/>
      <c r="K32" s="20"/>
      <c r="L32" s="20"/>
      <c r="M32" s="20"/>
      <c r="N32" s="20"/>
      <c r="O32" s="20"/>
      <c r="P32" s="20"/>
      <c r="Q32" s="20"/>
      <c r="R32" s="20">
        <v>50000</v>
      </c>
      <c r="S32" s="20"/>
      <c r="T32" s="20">
        <v>50000</v>
      </c>
      <c r="U32" s="20"/>
      <c r="V32" s="20"/>
      <c r="W32" s="20"/>
    </row>
    <row r="33" ht="21.75" customHeight="1" spans="1:23">
      <c r="A33" s="19" t="s">
        <v>267</v>
      </c>
      <c r="B33" s="19" t="s">
        <v>278</v>
      </c>
      <c r="C33" s="19" t="s">
        <v>277</v>
      </c>
      <c r="D33" s="19" t="s">
        <v>71</v>
      </c>
      <c r="E33" s="19" t="s">
        <v>88</v>
      </c>
      <c r="F33" s="19" t="s">
        <v>89</v>
      </c>
      <c r="G33" s="19" t="s">
        <v>237</v>
      </c>
      <c r="H33" s="19" t="s">
        <v>238</v>
      </c>
      <c r="I33" s="20">
        <v>629180</v>
      </c>
      <c r="J33" s="20"/>
      <c r="K33" s="20"/>
      <c r="L33" s="20"/>
      <c r="M33" s="20"/>
      <c r="N33" s="20"/>
      <c r="O33" s="20"/>
      <c r="P33" s="20"/>
      <c r="Q33" s="20"/>
      <c r="R33" s="20">
        <v>629180</v>
      </c>
      <c r="S33" s="20"/>
      <c r="T33" s="20">
        <v>629180</v>
      </c>
      <c r="U33" s="20"/>
      <c r="V33" s="20"/>
      <c r="W33" s="20"/>
    </row>
    <row r="34" ht="21.75" customHeight="1" spans="1:23">
      <c r="A34" s="19" t="s">
        <v>267</v>
      </c>
      <c r="B34" s="19" t="s">
        <v>278</v>
      </c>
      <c r="C34" s="19" t="s">
        <v>277</v>
      </c>
      <c r="D34" s="19" t="s">
        <v>71</v>
      </c>
      <c r="E34" s="19" t="s">
        <v>88</v>
      </c>
      <c r="F34" s="19" t="s">
        <v>89</v>
      </c>
      <c r="G34" s="19" t="s">
        <v>289</v>
      </c>
      <c r="H34" s="19" t="s">
        <v>290</v>
      </c>
      <c r="I34" s="20">
        <v>1700000</v>
      </c>
      <c r="J34" s="20"/>
      <c r="K34" s="20"/>
      <c r="L34" s="20"/>
      <c r="M34" s="20"/>
      <c r="N34" s="20"/>
      <c r="O34" s="20"/>
      <c r="P34" s="20"/>
      <c r="Q34" s="20"/>
      <c r="R34" s="20">
        <v>1700000</v>
      </c>
      <c r="S34" s="20"/>
      <c r="T34" s="20">
        <v>1700000</v>
      </c>
      <c r="U34" s="20"/>
      <c r="V34" s="20"/>
      <c r="W34" s="20"/>
    </row>
    <row r="35" ht="21.75" customHeight="1" spans="1:23">
      <c r="A35" s="19" t="s">
        <v>267</v>
      </c>
      <c r="B35" s="19" t="s">
        <v>278</v>
      </c>
      <c r="C35" s="19" t="s">
        <v>277</v>
      </c>
      <c r="D35" s="19" t="s">
        <v>71</v>
      </c>
      <c r="E35" s="19" t="s">
        <v>88</v>
      </c>
      <c r="F35" s="19" t="s">
        <v>89</v>
      </c>
      <c r="G35" s="19" t="s">
        <v>222</v>
      </c>
      <c r="H35" s="19" t="s">
        <v>221</v>
      </c>
      <c r="I35" s="20">
        <v>277600</v>
      </c>
      <c r="J35" s="20"/>
      <c r="K35" s="20"/>
      <c r="L35" s="20"/>
      <c r="M35" s="20"/>
      <c r="N35" s="20"/>
      <c r="O35" s="20"/>
      <c r="P35" s="20"/>
      <c r="Q35" s="20"/>
      <c r="R35" s="20">
        <v>277600</v>
      </c>
      <c r="S35" s="20"/>
      <c r="T35" s="20">
        <v>277600</v>
      </c>
      <c r="U35" s="20"/>
      <c r="V35" s="20"/>
      <c r="W35" s="20"/>
    </row>
    <row r="36" ht="21.75" customHeight="1" spans="1:23">
      <c r="A36" s="19" t="s">
        <v>267</v>
      </c>
      <c r="B36" s="19" t="s">
        <v>278</v>
      </c>
      <c r="C36" s="19" t="s">
        <v>277</v>
      </c>
      <c r="D36" s="19" t="s">
        <v>71</v>
      </c>
      <c r="E36" s="19" t="s">
        <v>88</v>
      </c>
      <c r="F36" s="19" t="s">
        <v>89</v>
      </c>
      <c r="G36" s="19" t="s">
        <v>241</v>
      </c>
      <c r="H36" s="19" t="s">
        <v>242</v>
      </c>
      <c r="I36" s="20">
        <v>378000</v>
      </c>
      <c r="J36" s="20"/>
      <c r="K36" s="20"/>
      <c r="L36" s="20"/>
      <c r="M36" s="20"/>
      <c r="N36" s="20"/>
      <c r="O36" s="20"/>
      <c r="P36" s="20"/>
      <c r="Q36" s="20"/>
      <c r="R36" s="20">
        <v>378000</v>
      </c>
      <c r="S36" s="20"/>
      <c r="T36" s="20">
        <v>378000</v>
      </c>
      <c r="U36" s="20"/>
      <c r="V36" s="20"/>
      <c r="W36" s="20"/>
    </row>
    <row r="37" ht="21.75" customHeight="1" spans="1:23">
      <c r="A37" s="19" t="s">
        <v>267</v>
      </c>
      <c r="B37" s="19" t="s">
        <v>278</v>
      </c>
      <c r="C37" s="19" t="s">
        <v>277</v>
      </c>
      <c r="D37" s="19" t="s">
        <v>71</v>
      </c>
      <c r="E37" s="19" t="s">
        <v>88</v>
      </c>
      <c r="F37" s="19" t="s">
        <v>89</v>
      </c>
      <c r="G37" s="19" t="s">
        <v>291</v>
      </c>
      <c r="H37" s="19" t="s">
        <v>292</v>
      </c>
      <c r="I37" s="20">
        <v>800000</v>
      </c>
      <c r="J37" s="20"/>
      <c r="K37" s="20"/>
      <c r="L37" s="20"/>
      <c r="M37" s="20"/>
      <c r="N37" s="20"/>
      <c r="O37" s="20"/>
      <c r="P37" s="20"/>
      <c r="Q37" s="20"/>
      <c r="R37" s="20">
        <v>800000</v>
      </c>
      <c r="S37" s="20"/>
      <c r="T37" s="20">
        <v>800000</v>
      </c>
      <c r="U37" s="20"/>
      <c r="V37" s="20"/>
      <c r="W37" s="20"/>
    </row>
    <row r="38" ht="21.75" customHeight="1" spans="1:23">
      <c r="A38" s="19" t="s">
        <v>267</v>
      </c>
      <c r="B38" s="19" t="s">
        <v>278</v>
      </c>
      <c r="C38" s="19" t="s">
        <v>277</v>
      </c>
      <c r="D38" s="19" t="s">
        <v>71</v>
      </c>
      <c r="E38" s="19" t="s">
        <v>88</v>
      </c>
      <c r="F38" s="19" t="s">
        <v>89</v>
      </c>
      <c r="G38" s="19" t="s">
        <v>243</v>
      </c>
      <c r="H38" s="19" t="s">
        <v>244</v>
      </c>
      <c r="I38" s="20">
        <v>7040</v>
      </c>
      <c r="J38" s="20"/>
      <c r="K38" s="20"/>
      <c r="L38" s="20"/>
      <c r="M38" s="20"/>
      <c r="N38" s="20"/>
      <c r="O38" s="20"/>
      <c r="P38" s="20"/>
      <c r="Q38" s="20"/>
      <c r="R38" s="20">
        <v>7040</v>
      </c>
      <c r="S38" s="20"/>
      <c r="T38" s="20">
        <v>7040</v>
      </c>
      <c r="U38" s="20"/>
      <c r="V38" s="20"/>
      <c r="W38" s="20"/>
    </row>
    <row r="39" ht="21.75" customHeight="1" spans="1:23">
      <c r="A39" s="19" t="s">
        <v>267</v>
      </c>
      <c r="B39" s="19" t="s">
        <v>278</v>
      </c>
      <c r="C39" s="19" t="s">
        <v>277</v>
      </c>
      <c r="D39" s="19" t="s">
        <v>71</v>
      </c>
      <c r="E39" s="19" t="s">
        <v>88</v>
      </c>
      <c r="F39" s="19" t="s">
        <v>89</v>
      </c>
      <c r="G39" s="19" t="s">
        <v>293</v>
      </c>
      <c r="H39" s="19" t="s">
        <v>294</v>
      </c>
      <c r="I39" s="20">
        <v>124900</v>
      </c>
      <c r="J39" s="20"/>
      <c r="K39" s="20"/>
      <c r="L39" s="20"/>
      <c r="M39" s="20"/>
      <c r="N39" s="20"/>
      <c r="O39" s="20"/>
      <c r="P39" s="20"/>
      <c r="Q39" s="20"/>
      <c r="R39" s="20">
        <v>124900</v>
      </c>
      <c r="S39" s="20"/>
      <c r="T39" s="20">
        <v>124900</v>
      </c>
      <c r="U39" s="20"/>
      <c r="V39" s="20"/>
      <c r="W39" s="20"/>
    </row>
    <row r="40" ht="21.75" customHeight="1" spans="1:23">
      <c r="A40" s="19" t="s">
        <v>267</v>
      </c>
      <c r="B40" s="19" t="s">
        <v>278</v>
      </c>
      <c r="C40" s="19" t="s">
        <v>277</v>
      </c>
      <c r="D40" s="19" t="s">
        <v>71</v>
      </c>
      <c r="E40" s="19" t="s">
        <v>88</v>
      </c>
      <c r="F40" s="19" t="s">
        <v>89</v>
      </c>
      <c r="G40" s="19" t="s">
        <v>275</v>
      </c>
      <c r="H40" s="19" t="s">
        <v>276</v>
      </c>
      <c r="I40" s="20">
        <v>4865320</v>
      </c>
      <c r="J40" s="20"/>
      <c r="K40" s="20"/>
      <c r="L40" s="20"/>
      <c r="M40" s="20"/>
      <c r="N40" s="20"/>
      <c r="O40" s="20"/>
      <c r="P40" s="20"/>
      <c r="Q40" s="20"/>
      <c r="R40" s="20">
        <v>4865320</v>
      </c>
      <c r="S40" s="20"/>
      <c r="T40" s="20">
        <v>4865320</v>
      </c>
      <c r="U40" s="20"/>
      <c r="V40" s="20"/>
      <c r="W40" s="20"/>
    </row>
    <row r="41" ht="21.75" customHeight="1" spans="1:23">
      <c r="A41" s="19"/>
      <c r="B41" s="19"/>
      <c r="C41" s="19" t="s">
        <v>295</v>
      </c>
      <c r="D41" s="19"/>
      <c r="E41" s="19"/>
      <c r="F41" s="19"/>
      <c r="G41" s="19"/>
      <c r="H41" s="19"/>
      <c r="I41" s="20">
        <v>25786</v>
      </c>
      <c r="J41" s="20"/>
      <c r="K41" s="20"/>
      <c r="L41" s="20"/>
      <c r="M41" s="20"/>
      <c r="N41" s="20"/>
      <c r="O41" s="20"/>
      <c r="P41" s="20"/>
      <c r="Q41" s="20"/>
      <c r="R41" s="20">
        <v>25786</v>
      </c>
      <c r="S41" s="20"/>
      <c r="T41" s="20"/>
      <c r="U41" s="20"/>
      <c r="V41" s="20"/>
      <c r="W41" s="20">
        <v>25786</v>
      </c>
    </row>
    <row r="42" ht="21.75" customHeight="1" spans="1:23">
      <c r="A42" s="19" t="s">
        <v>267</v>
      </c>
      <c r="B42" s="19" t="s">
        <v>296</v>
      </c>
      <c r="C42" s="19" t="s">
        <v>295</v>
      </c>
      <c r="D42" s="19" t="s">
        <v>71</v>
      </c>
      <c r="E42" s="19" t="s">
        <v>88</v>
      </c>
      <c r="F42" s="19" t="s">
        <v>89</v>
      </c>
      <c r="G42" s="19" t="s">
        <v>225</v>
      </c>
      <c r="H42" s="19" t="s">
        <v>226</v>
      </c>
      <c r="I42" s="20">
        <v>5000</v>
      </c>
      <c r="J42" s="20"/>
      <c r="K42" s="20"/>
      <c r="L42" s="20"/>
      <c r="M42" s="20"/>
      <c r="N42" s="20"/>
      <c r="O42" s="20"/>
      <c r="P42" s="20"/>
      <c r="Q42" s="20"/>
      <c r="R42" s="20">
        <v>5000</v>
      </c>
      <c r="S42" s="20"/>
      <c r="T42" s="20"/>
      <c r="U42" s="20"/>
      <c r="V42" s="20"/>
      <c r="W42" s="20">
        <v>5000</v>
      </c>
    </row>
    <row r="43" ht="21.75" customHeight="1" spans="1:23">
      <c r="A43" s="19" t="s">
        <v>267</v>
      </c>
      <c r="B43" s="19" t="s">
        <v>296</v>
      </c>
      <c r="C43" s="19" t="s">
        <v>295</v>
      </c>
      <c r="D43" s="19" t="s">
        <v>71</v>
      </c>
      <c r="E43" s="19" t="s">
        <v>88</v>
      </c>
      <c r="F43" s="19" t="s">
        <v>89</v>
      </c>
      <c r="G43" s="19" t="s">
        <v>235</v>
      </c>
      <c r="H43" s="19" t="s">
        <v>236</v>
      </c>
      <c r="I43" s="20">
        <v>4986</v>
      </c>
      <c r="J43" s="20"/>
      <c r="K43" s="20"/>
      <c r="L43" s="20"/>
      <c r="M43" s="20"/>
      <c r="N43" s="20"/>
      <c r="O43" s="20"/>
      <c r="P43" s="20"/>
      <c r="Q43" s="20"/>
      <c r="R43" s="20">
        <v>4986</v>
      </c>
      <c r="S43" s="20"/>
      <c r="T43" s="20"/>
      <c r="U43" s="20"/>
      <c r="V43" s="20"/>
      <c r="W43" s="20">
        <v>4986</v>
      </c>
    </row>
    <row r="44" ht="21.75" customHeight="1" spans="1:23">
      <c r="A44" s="19" t="s">
        <v>267</v>
      </c>
      <c r="B44" s="19" t="s">
        <v>296</v>
      </c>
      <c r="C44" s="19" t="s">
        <v>295</v>
      </c>
      <c r="D44" s="19" t="s">
        <v>71</v>
      </c>
      <c r="E44" s="19" t="s">
        <v>88</v>
      </c>
      <c r="F44" s="19" t="s">
        <v>89</v>
      </c>
      <c r="G44" s="19" t="s">
        <v>273</v>
      </c>
      <c r="H44" s="19" t="s">
        <v>274</v>
      </c>
      <c r="I44" s="20">
        <v>10800</v>
      </c>
      <c r="J44" s="20"/>
      <c r="K44" s="20"/>
      <c r="L44" s="20"/>
      <c r="M44" s="20"/>
      <c r="N44" s="20"/>
      <c r="O44" s="20"/>
      <c r="P44" s="20"/>
      <c r="Q44" s="20"/>
      <c r="R44" s="20">
        <v>10800</v>
      </c>
      <c r="S44" s="20"/>
      <c r="T44" s="20"/>
      <c r="U44" s="20"/>
      <c r="V44" s="20"/>
      <c r="W44" s="20">
        <v>10800</v>
      </c>
    </row>
    <row r="45" ht="21.75" customHeight="1" spans="1:23">
      <c r="A45" s="19" t="s">
        <v>267</v>
      </c>
      <c r="B45" s="19" t="s">
        <v>296</v>
      </c>
      <c r="C45" s="19" t="s">
        <v>295</v>
      </c>
      <c r="D45" s="19" t="s">
        <v>71</v>
      </c>
      <c r="E45" s="19" t="s">
        <v>88</v>
      </c>
      <c r="F45" s="19" t="s">
        <v>89</v>
      </c>
      <c r="G45" s="19" t="s">
        <v>237</v>
      </c>
      <c r="H45" s="19" t="s">
        <v>238</v>
      </c>
      <c r="I45" s="20">
        <v>5000</v>
      </c>
      <c r="J45" s="20"/>
      <c r="K45" s="20"/>
      <c r="L45" s="20"/>
      <c r="M45" s="20"/>
      <c r="N45" s="20"/>
      <c r="O45" s="20"/>
      <c r="P45" s="20"/>
      <c r="Q45" s="20"/>
      <c r="R45" s="20">
        <v>5000</v>
      </c>
      <c r="S45" s="20"/>
      <c r="T45" s="20"/>
      <c r="U45" s="20"/>
      <c r="V45" s="20"/>
      <c r="W45" s="20">
        <v>5000</v>
      </c>
    </row>
    <row r="46" ht="21.75" customHeight="1" spans="1:23">
      <c r="A46" s="19"/>
      <c r="B46" s="19"/>
      <c r="C46" s="19" t="s">
        <v>297</v>
      </c>
      <c r="D46" s="19"/>
      <c r="E46" s="19"/>
      <c r="F46" s="19"/>
      <c r="G46" s="19"/>
      <c r="H46" s="19"/>
      <c r="I46" s="20">
        <v>60694</v>
      </c>
      <c r="J46" s="20"/>
      <c r="K46" s="20"/>
      <c r="L46" s="20"/>
      <c r="M46" s="20"/>
      <c r="N46" s="20"/>
      <c r="O46" s="20"/>
      <c r="P46" s="20"/>
      <c r="Q46" s="20"/>
      <c r="R46" s="20">
        <v>60694</v>
      </c>
      <c r="S46" s="20"/>
      <c r="T46" s="20"/>
      <c r="U46" s="20"/>
      <c r="V46" s="20"/>
      <c r="W46" s="20">
        <v>60694</v>
      </c>
    </row>
    <row r="47" ht="21.75" customHeight="1" spans="1:23">
      <c r="A47" s="19" t="s">
        <v>298</v>
      </c>
      <c r="B47" s="19" t="s">
        <v>299</v>
      </c>
      <c r="C47" s="19" t="s">
        <v>297</v>
      </c>
      <c r="D47" s="19" t="s">
        <v>71</v>
      </c>
      <c r="E47" s="19" t="s">
        <v>100</v>
      </c>
      <c r="F47" s="19" t="s">
        <v>101</v>
      </c>
      <c r="G47" s="19" t="s">
        <v>225</v>
      </c>
      <c r="H47" s="19" t="s">
        <v>226</v>
      </c>
      <c r="I47" s="20">
        <v>20000</v>
      </c>
      <c r="J47" s="20"/>
      <c r="K47" s="20"/>
      <c r="L47" s="20"/>
      <c r="M47" s="20"/>
      <c r="N47" s="20"/>
      <c r="O47" s="20"/>
      <c r="P47" s="20"/>
      <c r="Q47" s="20"/>
      <c r="R47" s="20">
        <v>20000</v>
      </c>
      <c r="S47" s="20"/>
      <c r="T47" s="20"/>
      <c r="U47" s="20"/>
      <c r="V47" s="20"/>
      <c r="W47" s="20">
        <v>20000</v>
      </c>
    </row>
    <row r="48" ht="21.75" customHeight="1" spans="1:23">
      <c r="A48" s="19" t="s">
        <v>298</v>
      </c>
      <c r="B48" s="19" t="s">
        <v>299</v>
      </c>
      <c r="C48" s="19" t="s">
        <v>297</v>
      </c>
      <c r="D48" s="19" t="s">
        <v>71</v>
      </c>
      <c r="E48" s="19" t="s">
        <v>100</v>
      </c>
      <c r="F48" s="19" t="s">
        <v>101</v>
      </c>
      <c r="G48" s="19" t="s">
        <v>279</v>
      </c>
      <c r="H48" s="19" t="s">
        <v>280</v>
      </c>
      <c r="I48" s="20">
        <v>14500</v>
      </c>
      <c r="J48" s="20"/>
      <c r="K48" s="20"/>
      <c r="L48" s="20"/>
      <c r="M48" s="20"/>
      <c r="N48" s="20"/>
      <c r="O48" s="20"/>
      <c r="P48" s="20"/>
      <c r="Q48" s="20"/>
      <c r="R48" s="20">
        <v>14500</v>
      </c>
      <c r="S48" s="20"/>
      <c r="T48" s="20"/>
      <c r="U48" s="20"/>
      <c r="V48" s="20"/>
      <c r="W48" s="20">
        <v>14500</v>
      </c>
    </row>
    <row r="49" ht="21.75" customHeight="1" spans="1:23">
      <c r="A49" s="19" t="s">
        <v>298</v>
      </c>
      <c r="B49" s="19" t="s">
        <v>299</v>
      </c>
      <c r="C49" s="19" t="s">
        <v>297</v>
      </c>
      <c r="D49" s="19" t="s">
        <v>71</v>
      </c>
      <c r="E49" s="19" t="s">
        <v>100</v>
      </c>
      <c r="F49" s="19" t="s">
        <v>101</v>
      </c>
      <c r="G49" s="19" t="s">
        <v>235</v>
      </c>
      <c r="H49" s="19" t="s">
        <v>236</v>
      </c>
      <c r="I49" s="20">
        <v>14044</v>
      </c>
      <c r="J49" s="20"/>
      <c r="K49" s="20"/>
      <c r="L49" s="20"/>
      <c r="M49" s="20"/>
      <c r="N49" s="20"/>
      <c r="O49" s="20"/>
      <c r="P49" s="20"/>
      <c r="Q49" s="20"/>
      <c r="R49" s="20">
        <v>14044</v>
      </c>
      <c r="S49" s="20"/>
      <c r="T49" s="20"/>
      <c r="U49" s="20"/>
      <c r="V49" s="20"/>
      <c r="W49" s="20">
        <v>14044</v>
      </c>
    </row>
    <row r="50" ht="21.75" customHeight="1" spans="1:23">
      <c r="A50" s="19" t="s">
        <v>298</v>
      </c>
      <c r="B50" s="19" t="s">
        <v>299</v>
      </c>
      <c r="C50" s="19" t="s">
        <v>297</v>
      </c>
      <c r="D50" s="19" t="s">
        <v>71</v>
      </c>
      <c r="E50" s="19" t="s">
        <v>100</v>
      </c>
      <c r="F50" s="19" t="s">
        <v>101</v>
      </c>
      <c r="G50" s="19" t="s">
        <v>285</v>
      </c>
      <c r="H50" s="19" t="s">
        <v>286</v>
      </c>
      <c r="I50" s="20">
        <v>6980</v>
      </c>
      <c r="J50" s="20"/>
      <c r="K50" s="20"/>
      <c r="L50" s="20"/>
      <c r="M50" s="20"/>
      <c r="N50" s="20"/>
      <c r="O50" s="20"/>
      <c r="P50" s="20"/>
      <c r="Q50" s="20"/>
      <c r="R50" s="20">
        <v>6980</v>
      </c>
      <c r="S50" s="20"/>
      <c r="T50" s="20"/>
      <c r="U50" s="20"/>
      <c r="V50" s="20"/>
      <c r="W50" s="20">
        <v>6980</v>
      </c>
    </row>
    <row r="51" ht="21.75" customHeight="1" spans="1:23">
      <c r="A51" s="19" t="s">
        <v>298</v>
      </c>
      <c r="B51" s="19" t="s">
        <v>299</v>
      </c>
      <c r="C51" s="19" t="s">
        <v>297</v>
      </c>
      <c r="D51" s="19" t="s">
        <v>71</v>
      </c>
      <c r="E51" s="19" t="s">
        <v>100</v>
      </c>
      <c r="F51" s="19" t="s">
        <v>101</v>
      </c>
      <c r="G51" s="19" t="s">
        <v>273</v>
      </c>
      <c r="H51" s="19" t="s">
        <v>274</v>
      </c>
      <c r="I51" s="20">
        <v>5170</v>
      </c>
      <c r="J51" s="20"/>
      <c r="K51" s="20"/>
      <c r="L51" s="20"/>
      <c r="M51" s="20"/>
      <c r="N51" s="20"/>
      <c r="O51" s="20"/>
      <c r="P51" s="20"/>
      <c r="Q51" s="20"/>
      <c r="R51" s="20">
        <v>5170</v>
      </c>
      <c r="S51" s="20"/>
      <c r="T51" s="20"/>
      <c r="U51" s="20"/>
      <c r="V51" s="20"/>
      <c r="W51" s="20">
        <v>5170</v>
      </c>
    </row>
    <row r="52" ht="21.75" customHeight="1" spans="1:23">
      <c r="A52" s="19"/>
      <c r="B52" s="19"/>
      <c r="C52" s="19" t="s">
        <v>300</v>
      </c>
      <c r="D52" s="19"/>
      <c r="E52" s="19"/>
      <c r="F52" s="19"/>
      <c r="G52" s="19"/>
      <c r="H52" s="19"/>
      <c r="I52" s="20">
        <v>62217</v>
      </c>
      <c r="J52" s="20"/>
      <c r="K52" s="20"/>
      <c r="L52" s="20"/>
      <c r="M52" s="20"/>
      <c r="N52" s="20"/>
      <c r="O52" s="20"/>
      <c r="P52" s="20"/>
      <c r="Q52" s="20"/>
      <c r="R52" s="20">
        <v>62217</v>
      </c>
      <c r="S52" s="20"/>
      <c r="T52" s="20"/>
      <c r="U52" s="20"/>
      <c r="V52" s="20"/>
      <c r="W52" s="20">
        <v>62217</v>
      </c>
    </row>
    <row r="53" ht="21.75" customHeight="1" spans="1:23">
      <c r="A53" s="19" t="s">
        <v>267</v>
      </c>
      <c r="B53" s="19" t="s">
        <v>301</v>
      </c>
      <c r="C53" s="19" t="s">
        <v>300</v>
      </c>
      <c r="D53" s="19" t="s">
        <v>71</v>
      </c>
      <c r="E53" s="19" t="s">
        <v>96</v>
      </c>
      <c r="F53" s="19" t="s">
        <v>97</v>
      </c>
      <c r="G53" s="19" t="s">
        <v>275</v>
      </c>
      <c r="H53" s="19" t="s">
        <v>276</v>
      </c>
      <c r="I53" s="20">
        <v>62217</v>
      </c>
      <c r="J53" s="20"/>
      <c r="K53" s="20"/>
      <c r="L53" s="20"/>
      <c r="M53" s="20"/>
      <c r="N53" s="20"/>
      <c r="O53" s="20"/>
      <c r="P53" s="20"/>
      <c r="Q53" s="20"/>
      <c r="R53" s="20">
        <v>62217</v>
      </c>
      <c r="S53" s="20"/>
      <c r="T53" s="20"/>
      <c r="U53" s="20"/>
      <c r="V53" s="20"/>
      <c r="W53" s="20">
        <v>62217</v>
      </c>
    </row>
    <row r="54" ht="21.75" customHeight="1" spans="1:23">
      <c r="A54" s="19"/>
      <c r="B54" s="19"/>
      <c r="C54" s="19" t="s">
        <v>302</v>
      </c>
      <c r="D54" s="19"/>
      <c r="E54" s="19"/>
      <c r="F54" s="19"/>
      <c r="G54" s="19"/>
      <c r="H54" s="19"/>
      <c r="I54" s="20">
        <v>550000</v>
      </c>
      <c r="J54" s="20">
        <v>550000</v>
      </c>
      <c r="K54" s="20">
        <v>550000</v>
      </c>
      <c r="L54" s="20"/>
      <c r="M54" s="20"/>
      <c r="N54" s="20"/>
      <c r="O54" s="20"/>
      <c r="P54" s="20"/>
      <c r="Q54" s="20"/>
      <c r="R54" s="20"/>
      <c r="S54" s="20"/>
      <c r="T54" s="20"/>
      <c r="U54" s="20"/>
      <c r="V54" s="20"/>
      <c r="W54" s="20"/>
    </row>
    <row r="55" ht="21.75" customHeight="1" spans="1:23">
      <c r="A55" s="19" t="s">
        <v>267</v>
      </c>
      <c r="B55" s="19" t="s">
        <v>303</v>
      </c>
      <c r="C55" s="19" t="s">
        <v>302</v>
      </c>
      <c r="D55" s="19" t="s">
        <v>71</v>
      </c>
      <c r="E55" s="19" t="s">
        <v>88</v>
      </c>
      <c r="F55" s="19" t="s">
        <v>89</v>
      </c>
      <c r="G55" s="19" t="s">
        <v>279</v>
      </c>
      <c r="H55" s="19" t="s">
        <v>280</v>
      </c>
      <c r="I55" s="20">
        <v>50000</v>
      </c>
      <c r="J55" s="20">
        <v>50000</v>
      </c>
      <c r="K55" s="20">
        <v>50000</v>
      </c>
      <c r="L55" s="20"/>
      <c r="M55" s="20"/>
      <c r="N55" s="20"/>
      <c r="O55" s="20"/>
      <c r="P55" s="20"/>
      <c r="Q55" s="20"/>
      <c r="R55" s="20"/>
      <c r="S55" s="20"/>
      <c r="T55" s="20"/>
      <c r="U55" s="20"/>
      <c r="V55" s="20"/>
      <c r="W55" s="20"/>
    </row>
    <row r="56" ht="21.75" customHeight="1" spans="1:23">
      <c r="A56" s="19" t="s">
        <v>267</v>
      </c>
      <c r="B56" s="19" t="s">
        <v>303</v>
      </c>
      <c r="C56" s="19" t="s">
        <v>302</v>
      </c>
      <c r="D56" s="19" t="s">
        <v>71</v>
      </c>
      <c r="E56" s="19" t="s">
        <v>88</v>
      </c>
      <c r="F56" s="19" t="s">
        <v>89</v>
      </c>
      <c r="G56" s="19" t="s">
        <v>273</v>
      </c>
      <c r="H56" s="19" t="s">
        <v>274</v>
      </c>
      <c r="I56" s="20">
        <v>150000</v>
      </c>
      <c r="J56" s="20">
        <v>150000</v>
      </c>
      <c r="K56" s="20">
        <v>150000</v>
      </c>
      <c r="L56" s="20"/>
      <c r="M56" s="20"/>
      <c r="N56" s="20"/>
      <c r="O56" s="20"/>
      <c r="P56" s="20"/>
      <c r="Q56" s="20"/>
      <c r="R56" s="20"/>
      <c r="S56" s="20"/>
      <c r="T56" s="20"/>
      <c r="U56" s="20"/>
      <c r="V56" s="20"/>
      <c r="W56" s="20"/>
    </row>
    <row r="57" ht="21.75" customHeight="1" spans="1:23">
      <c r="A57" s="19" t="s">
        <v>267</v>
      </c>
      <c r="B57" s="19" t="s">
        <v>303</v>
      </c>
      <c r="C57" s="19" t="s">
        <v>302</v>
      </c>
      <c r="D57" s="19" t="s">
        <v>71</v>
      </c>
      <c r="E57" s="19" t="s">
        <v>88</v>
      </c>
      <c r="F57" s="19" t="s">
        <v>89</v>
      </c>
      <c r="G57" s="19" t="s">
        <v>289</v>
      </c>
      <c r="H57" s="19" t="s">
        <v>290</v>
      </c>
      <c r="I57" s="20">
        <v>350000</v>
      </c>
      <c r="J57" s="20">
        <v>350000</v>
      </c>
      <c r="K57" s="20">
        <v>350000</v>
      </c>
      <c r="L57" s="20"/>
      <c r="M57" s="20"/>
      <c r="N57" s="20"/>
      <c r="O57" s="20"/>
      <c r="P57" s="20"/>
      <c r="Q57" s="20"/>
      <c r="R57" s="20"/>
      <c r="S57" s="20"/>
      <c r="T57" s="20"/>
      <c r="U57" s="20"/>
      <c r="V57" s="20"/>
      <c r="W57" s="20"/>
    </row>
    <row r="58" ht="21.75" customHeight="1" spans="1:23">
      <c r="A58" s="19"/>
      <c r="B58" s="19"/>
      <c r="C58" s="19" t="s">
        <v>304</v>
      </c>
      <c r="D58" s="19"/>
      <c r="E58" s="19"/>
      <c r="F58" s="19"/>
      <c r="G58" s="19"/>
      <c r="H58" s="19"/>
      <c r="I58" s="20">
        <v>500000</v>
      </c>
      <c r="J58" s="20"/>
      <c r="K58" s="20"/>
      <c r="L58" s="20"/>
      <c r="M58" s="20"/>
      <c r="N58" s="20"/>
      <c r="O58" s="20"/>
      <c r="P58" s="20"/>
      <c r="Q58" s="20"/>
      <c r="R58" s="20">
        <v>500000</v>
      </c>
      <c r="S58" s="20"/>
      <c r="T58" s="20">
        <v>500000</v>
      </c>
      <c r="U58" s="20"/>
      <c r="V58" s="20"/>
      <c r="W58" s="20"/>
    </row>
    <row r="59" ht="21.75" customHeight="1" spans="1:23">
      <c r="A59" s="19" t="s">
        <v>267</v>
      </c>
      <c r="B59" s="19" t="s">
        <v>305</v>
      </c>
      <c r="C59" s="19" t="s">
        <v>304</v>
      </c>
      <c r="D59" s="19" t="s">
        <v>71</v>
      </c>
      <c r="E59" s="19" t="s">
        <v>88</v>
      </c>
      <c r="F59" s="19" t="s">
        <v>89</v>
      </c>
      <c r="G59" s="19" t="s">
        <v>283</v>
      </c>
      <c r="H59" s="19" t="s">
        <v>284</v>
      </c>
      <c r="I59" s="20">
        <v>150000</v>
      </c>
      <c r="J59" s="20"/>
      <c r="K59" s="20"/>
      <c r="L59" s="20"/>
      <c r="M59" s="20"/>
      <c r="N59" s="20"/>
      <c r="O59" s="20"/>
      <c r="P59" s="20"/>
      <c r="Q59" s="20"/>
      <c r="R59" s="20">
        <v>150000</v>
      </c>
      <c r="S59" s="20"/>
      <c r="T59" s="20">
        <v>150000</v>
      </c>
      <c r="U59" s="20"/>
      <c r="V59" s="20"/>
      <c r="W59" s="20"/>
    </row>
    <row r="60" ht="21.75" customHeight="1" spans="1:23">
      <c r="A60" s="19" t="s">
        <v>267</v>
      </c>
      <c r="B60" s="19" t="s">
        <v>305</v>
      </c>
      <c r="C60" s="19" t="s">
        <v>304</v>
      </c>
      <c r="D60" s="19" t="s">
        <v>71</v>
      </c>
      <c r="E60" s="19" t="s">
        <v>88</v>
      </c>
      <c r="F60" s="19" t="s">
        <v>89</v>
      </c>
      <c r="G60" s="19" t="s">
        <v>285</v>
      </c>
      <c r="H60" s="19" t="s">
        <v>286</v>
      </c>
      <c r="I60" s="20">
        <v>100000</v>
      </c>
      <c r="J60" s="20"/>
      <c r="K60" s="20"/>
      <c r="L60" s="20"/>
      <c r="M60" s="20"/>
      <c r="N60" s="20"/>
      <c r="O60" s="20"/>
      <c r="P60" s="20"/>
      <c r="Q60" s="20"/>
      <c r="R60" s="20">
        <v>100000</v>
      </c>
      <c r="S60" s="20"/>
      <c r="T60" s="20">
        <v>100000</v>
      </c>
      <c r="U60" s="20"/>
      <c r="V60" s="20"/>
      <c r="W60" s="20"/>
    </row>
    <row r="61" ht="21.75" customHeight="1" spans="1:23">
      <c r="A61" s="19" t="s">
        <v>267</v>
      </c>
      <c r="B61" s="19" t="s">
        <v>305</v>
      </c>
      <c r="C61" s="19" t="s">
        <v>304</v>
      </c>
      <c r="D61" s="19" t="s">
        <v>71</v>
      </c>
      <c r="E61" s="19" t="s">
        <v>88</v>
      </c>
      <c r="F61" s="19" t="s">
        <v>89</v>
      </c>
      <c r="G61" s="19" t="s">
        <v>289</v>
      </c>
      <c r="H61" s="19" t="s">
        <v>290</v>
      </c>
      <c r="I61" s="20">
        <v>250000</v>
      </c>
      <c r="J61" s="20"/>
      <c r="K61" s="20"/>
      <c r="L61" s="20"/>
      <c r="M61" s="20"/>
      <c r="N61" s="20"/>
      <c r="O61" s="20"/>
      <c r="P61" s="20"/>
      <c r="Q61" s="20"/>
      <c r="R61" s="20">
        <v>250000</v>
      </c>
      <c r="S61" s="20"/>
      <c r="T61" s="20">
        <v>250000</v>
      </c>
      <c r="U61" s="20"/>
      <c r="V61" s="20"/>
      <c r="W61" s="20"/>
    </row>
    <row r="62" ht="18.75" customHeight="1" spans="1:23">
      <c r="A62" s="33" t="s">
        <v>120</v>
      </c>
      <c r="B62" s="34"/>
      <c r="C62" s="34"/>
      <c r="D62" s="34"/>
      <c r="E62" s="34"/>
      <c r="F62" s="34"/>
      <c r="G62" s="34"/>
      <c r="H62" s="35"/>
      <c r="I62" s="20">
        <v>21493197</v>
      </c>
      <c r="J62" s="20">
        <v>4974500</v>
      </c>
      <c r="K62" s="20">
        <v>4974500</v>
      </c>
      <c r="L62" s="20"/>
      <c r="M62" s="20"/>
      <c r="N62" s="20"/>
      <c r="O62" s="20"/>
      <c r="P62" s="20"/>
      <c r="Q62" s="20"/>
      <c r="R62" s="20">
        <v>16518697</v>
      </c>
      <c r="S62" s="20"/>
      <c r="T62" s="20">
        <v>16370000</v>
      </c>
      <c r="U62" s="20"/>
      <c r="V62" s="20"/>
      <c r="W62" s="20">
        <v>148697</v>
      </c>
    </row>
  </sheetData>
  <mergeCells count="28">
    <mergeCell ref="A2:W2"/>
    <mergeCell ref="A3:H3"/>
    <mergeCell ref="J4:M4"/>
    <mergeCell ref="N4:P4"/>
    <mergeCell ref="R4:W4"/>
    <mergeCell ref="A62:H6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 right="0.3" top="0.46" bottom="0.46" header="0.4" footer="0.4"/>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7"/>
  <sheetViews>
    <sheetView showZeros="0" workbookViewId="0">
      <selection activeCell="A1" sqref="A1"/>
    </sheetView>
  </sheetViews>
  <sheetFormatPr defaultColWidth="10.6555555555556" defaultRowHeight="12" customHeight="1"/>
  <cols>
    <col min="1" max="1" width="40" customWidth="1"/>
    <col min="2" max="2" width="42.9777777777778" customWidth="1"/>
    <col min="3" max="4" width="19.3222222222222" customWidth="1"/>
    <col min="5" max="5" width="22.3222222222222" customWidth="1"/>
    <col min="6" max="6" width="12.3222222222222" customWidth="1"/>
    <col min="7" max="7" width="22.9777777777778" customWidth="1"/>
    <col min="8" max="9" width="12.3222222222222" customWidth="1"/>
    <col min="10" max="10" width="22" customWidth="1"/>
  </cols>
  <sheetData>
    <row r="1" ht="15" customHeight="1" spans="10:10">
      <c r="J1" s="70" t="s">
        <v>306</v>
      </c>
    </row>
    <row r="2" ht="33" customHeight="1" spans="1:10">
      <c r="A2" s="4" t="str">
        <f>"2025"&amp;"年项目支出绩效目标表"</f>
        <v>2025年项目支出绩效目标表</v>
      </c>
      <c r="B2" s="4"/>
      <c r="C2" s="4"/>
      <c r="D2" s="4"/>
      <c r="E2" s="4"/>
      <c r="F2" s="4"/>
      <c r="G2" s="4"/>
      <c r="H2" s="4"/>
      <c r="I2" s="4"/>
      <c r="J2" s="4"/>
    </row>
    <row r="3" ht="17.25" customHeight="1" spans="1:2">
      <c r="A3" s="5" t="str">
        <f>"单位名称："&amp;"保山市检验检测院"</f>
        <v>单位名称：保山市检验检测院</v>
      </c>
      <c r="B3" s="44"/>
    </row>
    <row r="4" ht="44.25" customHeight="1" spans="1:10">
      <c r="A4" s="43" t="s">
        <v>307</v>
      </c>
      <c r="B4" s="43" t="s">
        <v>308</v>
      </c>
      <c r="C4" s="43" t="s">
        <v>309</v>
      </c>
      <c r="D4" s="43" t="s">
        <v>310</v>
      </c>
      <c r="E4" s="43" t="s">
        <v>311</v>
      </c>
      <c r="F4" s="45" t="s">
        <v>312</v>
      </c>
      <c r="G4" s="43" t="s">
        <v>313</v>
      </c>
      <c r="H4" s="45" t="s">
        <v>314</v>
      </c>
      <c r="I4" s="45" t="s">
        <v>315</v>
      </c>
      <c r="J4" s="43" t="s">
        <v>316</v>
      </c>
    </row>
    <row r="5" ht="19.5" customHeight="1" spans="1:10">
      <c r="A5" s="43">
        <v>1</v>
      </c>
      <c r="B5" s="43">
        <v>2</v>
      </c>
      <c r="C5" s="43">
        <v>3</v>
      </c>
      <c r="D5" s="43">
        <v>4</v>
      </c>
      <c r="E5" s="43">
        <v>5</v>
      </c>
      <c r="F5" s="45">
        <v>6</v>
      </c>
      <c r="G5" s="43">
        <v>7</v>
      </c>
      <c r="H5" s="45">
        <v>8</v>
      </c>
      <c r="I5" s="45">
        <v>9</v>
      </c>
      <c r="J5" s="43">
        <v>10</v>
      </c>
    </row>
    <row r="6" ht="40.5" customHeight="1" spans="1:10">
      <c r="A6" s="19" t="s">
        <v>71</v>
      </c>
      <c r="B6" s="19"/>
      <c r="C6" s="19"/>
      <c r="D6" s="19"/>
      <c r="E6" s="19"/>
      <c r="F6" s="19"/>
      <c r="G6" s="19"/>
      <c r="H6" s="19"/>
      <c r="I6" s="19"/>
      <c r="J6" s="19"/>
    </row>
    <row r="7" ht="40.5" customHeight="1" spans="1:10">
      <c r="A7" s="21" t="s">
        <v>71</v>
      </c>
      <c r="B7" s="19"/>
      <c r="C7" s="19"/>
      <c r="D7" s="19"/>
      <c r="E7" s="19"/>
      <c r="F7" s="22"/>
      <c r="G7" s="19"/>
      <c r="H7" s="22"/>
      <c r="I7" s="22"/>
      <c r="J7" s="19"/>
    </row>
    <row r="8" ht="40.5" customHeight="1" spans="1:10">
      <c r="A8" s="81" t="s">
        <v>300</v>
      </c>
      <c r="B8" s="19" t="s">
        <v>317</v>
      </c>
      <c r="C8" s="19" t="s">
        <v>318</v>
      </c>
      <c r="D8" s="19" t="s">
        <v>319</v>
      </c>
      <c r="E8" s="19" t="s">
        <v>320</v>
      </c>
      <c r="F8" s="22" t="s">
        <v>321</v>
      </c>
      <c r="G8" s="19" t="s">
        <v>322</v>
      </c>
      <c r="H8" s="22" t="s">
        <v>323</v>
      </c>
      <c r="I8" s="22" t="s">
        <v>324</v>
      </c>
      <c r="J8" s="19" t="s">
        <v>325</v>
      </c>
    </row>
    <row r="9" ht="40.5" customHeight="1" spans="1:10">
      <c r="A9" s="81" t="s">
        <v>300</v>
      </c>
      <c r="B9" s="19" t="s">
        <v>317</v>
      </c>
      <c r="C9" s="19" t="s">
        <v>326</v>
      </c>
      <c r="D9" s="19" t="s">
        <v>327</v>
      </c>
      <c r="E9" s="19" t="s">
        <v>328</v>
      </c>
      <c r="F9" s="22" t="s">
        <v>321</v>
      </c>
      <c r="G9" s="19" t="s">
        <v>322</v>
      </c>
      <c r="H9" s="22" t="s">
        <v>323</v>
      </c>
      <c r="I9" s="22" t="s">
        <v>324</v>
      </c>
      <c r="J9" s="19" t="s">
        <v>329</v>
      </c>
    </row>
    <row r="10" ht="40.5" customHeight="1" spans="1:10">
      <c r="A10" s="81" t="s">
        <v>300</v>
      </c>
      <c r="B10" s="19" t="s">
        <v>317</v>
      </c>
      <c r="C10" s="19" t="s">
        <v>330</v>
      </c>
      <c r="D10" s="19" t="s">
        <v>331</v>
      </c>
      <c r="E10" s="19" t="s">
        <v>332</v>
      </c>
      <c r="F10" s="22" t="s">
        <v>321</v>
      </c>
      <c r="G10" s="19" t="s">
        <v>322</v>
      </c>
      <c r="H10" s="22" t="s">
        <v>323</v>
      </c>
      <c r="I10" s="22" t="s">
        <v>324</v>
      </c>
      <c r="J10" s="19" t="s">
        <v>333</v>
      </c>
    </row>
    <row r="11" ht="40.5" customHeight="1" spans="1:10">
      <c r="A11" s="81" t="s">
        <v>277</v>
      </c>
      <c r="B11" s="19" t="s">
        <v>334</v>
      </c>
      <c r="C11" s="19" t="s">
        <v>318</v>
      </c>
      <c r="D11" s="19" t="s">
        <v>335</v>
      </c>
      <c r="E11" s="19" t="s">
        <v>336</v>
      </c>
      <c r="F11" s="22" t="s">
        <v>337</v>
      </c>
      <c r="G11" s="19" t="s">
        <v>338</v>
      </c>
      <c r="H11" s="22" t="s">
        <v>339</v>
      </c>
      <c r="I11" s="22" t="s">
        <v>324</v>
      </c>
      <c r="J11" s="19" t="s">
        <v>340</v>
      </c>
    </row>
    <row r="12" ht="40.5" customHeight="1" spans="1:10">
      <c r="A12" s="81" t="s">
        <v>277</v>
      </c>
      <c r="B12" s="19" t="s">
        <v>334</v>
      </c>
      <c r="C12" s="19" t="s">
        <v>318</v>
      </c>
      <c r="D12" s="19" t="s">
        <v>335</v>
      </c>
      <c r="E12" s="19" t="s">
        <v>341</v>
      </c>
      <c r="F12" s="22" t="s">
        <v>337</v>
      </c>
      <c r="G12" s="19" t="s">
        <v>342</v>
      </c>
      <c r="H12" s="22" t="s">
        <v>343</v>
      </c>
      <c r="I12" s="22" t="s">
        <v>324</v>
      </c>
      <c r="J12" s="19" t="s">
        <v>344</v>
      </c>
    </row>
    <row r="13" ht="40.5" customHeight="1" spans="1:10">
      <c r="A13" s="81" t="s">
        <v>277</v>
      </c>
      <c r="B13" s="19" t="s">
        <v>334</v>
      </c>
      <c r="C13" s="19" t="s">
        <v>318</v>
      </c>
      <c r="D13" s="19" t="s">
        <v>335</v>
      </c>
      <c r="E13" s="19" t="s">
        <v>345</v>
      </c>
      <c r="F13" s="22" t="s">
        <v>337</v>
      </c>
      <c r="G13" s="19" t="s">
        <v>346</v>
      </c>
      <c r="H13" s="22" t="s">
        <v>347</v>
      </c>
      <c r="I13" s="22" t="s">
        <v>324</v>
      </c>
      <c r="J13" s="19" t="s">
        <v>348</v>
      </c>
    </row>
    <row r="14" ht="40.5" customHeight="1" spans="1:10">
      <c r="A14" s="81" t="s">
        <v>277</v>
      </c>
      <c r="B14" s="19" t="s">
        <v>334</v>
      </c>
      <c r="C14" s="19" t="s">
        <v>318</v>
      </c>
      <c r="D14" s="19" t="s">
        <v>335</v>
      </c>
      <c r="E14" s="19" t="s">
        <v>349</v>
      </c>
      <c r="F14" s="22" t="s">
        <v>337</v>
      </c>
      <c r="G14" s="19" t="s">
        <v>350</v>
      </c>
      <c r="H14" s="22" t="s">
        <v>339</v>
      </c>
      <c r="I14" s="22" t="s">
        <v>324</v>
      </c>
      <c r="J14" s="19" t="s">
        <v>351</v>
      </c>
    </row>
    <row r="15" ht="40.5" customHeight="1" spans="1:10">
      <c r="A15" s="81" t="s">
        <v>277</v>
      </c>
      <c r="B15" s="19" t="s">
        <v>334</v>
      </c>
      <c r="C15" s="19" t="s">
        <v>318</v>
      </c>
      <c r="D15" s="19" t="s">
        <v>335</v>
      </c>
      <c r="E15" s="19" t="s">
        <v>352</v>
      </c>
      <c r="F15" s="22" t="s">
        <v>337</v>
      </c>
      <c r="G15" s="19" t="s">
        <v>353</v>
      </c>
      <c r="H15" s="22" t="s">
        <v>354</v>
      </c>
      <c r="I15" s="22" t="s">
        <v>324</v>
      </c>
      <c r="J15" s="19" t="s">
        <v>355</v>
      </c>
    </row>
    <row r="16" ht="40.5" customHeight="1" spans="1:10">
      <c r="A16" s="81" t="s">
        <v>277</v>
      </c>
      <c r="B16" s="19" t="s">
        <v>334</v>
      </c>
      <c r="C16" s="19" t="s">
        <v>318</v>
      </c>
      <c r="D16" s="19" t="s">
        <v>335</v>
      </c>
      <c r="E16" s="19" t="s">
        <v>356</v>
      </c>
      <c r="F16" s="22" t="s">
        <v>337</v>
      </c>
      <c r="G16" s="19" t="s">
        <v>357</v>
      </c>
      <c r="H16" s="22" t="s">
        <v>358</v>
      </c>
      <c r="I16" s="22" t="s">
        <v>324</v>
      </c>
      <c r="J16" s="19" t="s">
        <v>359</v>
      </c>
    </row>
    <row r="17" ht="40.5" customHeight="1" spans="1:10">
      <c r="A17" s="81" t="s">
        <v>277</v>
      </c>
      <c r="B17" s="19" t="s">
        <v>334</v>
      </c>
      <c r="C17" s="19" t="s">
        <v>318</v>
      </c>
      <c r="D17" s="19" t="s">
        <v>335</v>
      </c>
      <c r="E17" s="19" t="s">
        <v>360</v>
      </c>
      <c r="F17" s="22" t="s">
        <v>337</v>
      </c>
      <c r="G17" s="19" t="s">
        <v>361</v>
      </c>
      <c r="H17" s="22" t="s">
        <v>339</v>
      </c>
      <c r="I17" s="22" t="s">
        <v>324</v>
      </c>
      <c r="J17" s="19" t="s">
        <v>362</v>
      </c>
    </row>
    <row r="18" ht="40.5" customHeight="1" spans="1:10">
      <c r="A18" s="81" t="s">
        <v>277</v>
      </c>
      <c r="B18" s="19" t="s">
        <v>334</v>
      </c>
      <c r="C18" s="19" t="s">
        <v>318</v>
      </c>
      <c r="D18" s="19" t="s">
        <v>335</v>
      </c>
      <c r="E18" s="19" t="s">
        <v>363</v>
      </c>
      <c r="F18" s="22" t="s">
        <v>337</v>
      </c>
      <c r="G18" s="19" t="s">
        <v>364</v>
      </c>
      <c r="H18" s="22" t="s">
        <v>354</v>
      </c>
      <c r="I18" s="22" t="s">
        <v>324</v>
      </c>
      <c r="J18" s="19" t="s">
        <v>365</v>
      </c>
    </row>
    <row r="19" ht="40.5" customHeight="1" spans="1:10">
      <c r="A19" s="81" t="s">
        <v>277</v>
      </c>
      <c r="B19" s="19" t="s">
        <v>334</v>
      </c>
      <c r="C19" s="19" t="s">
        <v>318</v>
      </c>
      <c r="D19" s="19" t="s">
        <v>366</v>
      </c>
      <c r="E19" s="19" t="s">
        <v>367</v>
      </c>
      <c r="F19" s="22" t="s">
        <v>368</v>
      </c>
      <c r="G19" s="19" t="s">
        <v>369</v>
      </c>
      <c r="H19" s="22" t="s">
        <v>323</v>
      </c>
      <c r="I19" s="22" t="s">
        <v>324</v>
      </c>
      <c r="J19" s="19" t="s">
        <v>370</v>
      </c>
    </row>
    <row r="20" ht="40.5" customHeight="1" spans="1:10">
      <c r="A20" s="81" t="s">
        <v>277</v>
      </c>
      <c r="B20" s="19" t="s">
        <v>334</v>
      </c>
      <c r="C20" s="19" t="s">
        <v>318</v>
      </c>
      <c r="D20" s="19" t="s">
        <v>319</v>
      </c>
      <c r="E20" s="19" t="s">
        <v>371</v>
      </c>
      <c r="F20" s="22" t="s">
        <v>368</v>
      </c>
      <c r="G20" s="19" t="s">
        <v>372</v>
      </c>
      <c r="H20" s="22" t="s">
        <v>373</v>
      </c>
      <c r="I20" s="22" t="s">
        <v>324</v>
      </c>
      <c r="J20" s="19" t="s">
        <v>374</v>
      </c>
    </row>
    <row r="21" ht="40.5" customHeight="1" spans="1:10">
      <c r="A21" s="81" t="s">
        <v>277</v>
      </c>
      <c r="B21" s="19" t="s">
        <v>334</v>
      </c>
      <c r="C21" s="19" t="s">
        <v>318</v>
      </c>
      <c r="D21" s="19" t="s">
        <v>319</v>
      </c>
      <c r="E21" s="19" t="s">
        <v>375</v>
      </c>
      <c r="F21" s="22" t="s">
        <v>368</v>
      </c>
      <c r="G21" s="19" t="s">
        <v>376</v>
      </c>
      <c r="H21" s="22" t="s">
        <v>373</v>
      </c>
      <c r="I21" s="22" t="s">
        <v>324</v>
      </c>
      <c r="J21" s="19" t="s">
        <v>377</v>
      </c>
    </row>
    <row r="22" ht="40.5" customHeight="1" spans="1:10">
      <c r="A22" s="81" t="s">
        <v>277</v>
      </c>
      <c r="B22" s="19" t="s">
        <v>334</v>
      </c>
      <c r="C22" s="19" t="s">
        <v>318</v>
      </c>
      <c r="D22" s="19" t="s">
        <v>319</v>
      </c>
      <c r="E22" s="19" t="s">
        <v>378</v>
      </c>
      <c r="F22" s="22" t="s">
        <v>368</v>
      </c>
      <c r="G22" s="19" t="s">
        <v>379</v>
      </c>
      <c r="H22" s="22" t="s">
        <v>373</v>
      </c>
      <c r="I22" s="22" t="s">
        <v>324</v>
      </c>
      <c r="J22" s="19" t="s">
        <v>380</v>
      </c>
    </row>
    <row r="23" ht="40.5" customHeight="1" spans="1:10">
      <c r="A23" s="81" t="s">
        <v>277</v>
      </c>
      <c r="B23" s="19" t="s">
        <v>334</v>
      </c>
      <c r="C23" s="19" t="s">
        <v>326</v>
      </c>
      <c r="D23" s="19" t="s">
        <v>381</v>
      </c>
      <c r="E23" s="19" t="s">
        <v>382</v>
      </c>
      <c r="F23" s="22" t="s">
        <v>337</v>
      </c>
      <c r="G23" s="19" t="s">
        <v>383</v>
      </c>
      <c r="H23" s="22" t="s">
        <v>384</v>
      </c>
      <c r="I23" s="22" t="s">
        <v>324</v>
      </c>
      <c r="J23" s="19" t="s">
        <v>385</v>
      </c>
    </row>
    <row r="24" ht="40.5" customHeight="1" spans="1:10">
      <c r="A24" s="81" t="s">
        <v>277</v>
      </c>
      <c r="B24" s="19" t="s">
        <v>334</v>
      </c>
      <c r="C24" s="19" t="s">
        <v>326</v>
      </c>
      <c r="D24" s="19" t="s">
        <v>327</v>
      </c>
      <c r="E24" s="19" t="s">
        <v>386</v>
      </c>
      <c r="F24" s="22" t="s">
        <v>321</v>
      </c>
      <c r="G24" s="19" t="s">
        <v>387</v>
      </c>
      <c r="H24" s="22"/>
      <c r="I24" s="22" t="s">
        <v>388</v>
      </c>
      <c r="J24" s="19" t="s">
        <v>389</v>
      </c>
    </row>
    <row r="25" ht="40.5" customHeight="1" spans="1:10">
      <c r="A25" s="81" t="s">
        <v>277</v>
      </c>
      <c r="B25" s="19" t="s">
        <v>334</v>
      </c>
      <c r="C25" s="19" t="s">
        <v>330</v>
      </c>
      <c r="D25" s="19" t="s">
        <v>331</v>
      </c>
      <c r="E25" s="19" t="s">
        <v>390</v>
      </c>
      <c r="F25" s="22" t="s">
        <v>321</v>
      </c>
      <c r="G25" s="19" t="s">
        <v>322</v>
      </c>
      <c r="H25" s="22" t="s">
        <v>323</v>
      </c>
      <c r="I25" s="22" t="s">
        <v>324</v>
      </c>
      <c r="J25" s="19" t="s">
        <v>391</v>
      </c>
    </row>
    <row r="26" ht="40.5" customHeight="1" spans="1:10">
      <c r="A26" s="81" t="s">
        <v>277</v>
      </c>
      <c r="B26" s="19" t="s">
        <v>334</v>
      </c>
      <c r="C26" s="19" t="s">
        <v>330</v>
      </c>
      <c r="D26" s="19" t="s">
        <v>331</v>
      </c>
      <c r="E26" s="19" t="s">
        <v>392</v>
      </c>
      <c r="F26" s="22" t="s">
        <v>337</v>
      </c>
      <c r="G26" s="19" t="s">
        <v>393</v>
      </c>
      <c r="H26" s="22" t="s">
        <v>323</v>
      </c>
      <c r="I26" s="22" t="s">
        <v>324</v>
      </c>
      <c r="J26" s="19" t="s">
        <v>394</v>
      </c>
    </row>
    <row r="27" ht="40.5" customHeight="1" spans="1:10">
      <c r="A27" s="81" t="s">
        <v>277</v>
      </c>
      <c r="B27" s="19" t="s">
        <v>334</v>
      </c>
      <c r="C27" s="19" t="s">
        <v>330</v>
      </c>
      <c r="D27" s="19" t="s">
        <v>331</v>
      </c>
      <c r="E27" s="19" t="s">
        <v>395</v>
      </c>
      <c r="F27" s="22" t="s">
        <v>396</v>
      </c>
      <c r="G27" s="19" t="s">
        <v>166</v>
      </c>
      <c r="H27" s="22" t="s">
        <v>397</v>
      </c>
      <c r="I27" s="22" t="s">
        <v>324</v>
      </c>
      <c r="J27" s="19" t="s">
        <v>398</v>
      </c>
    </row>
    <row r="28" ht="40.5" customHeight="1" spans="1:10">
      <c r="A28" s="81" t="s">
        <v>277</v>
      </c>
      <c r="B28" s="19" t="s">
        <v>334</v>
      </c>
      <c r="C28" s="19" t="s">
        <v>330</v>
      </c>
      <c r="D28" s="19" t="s">
        <v>331</v>
      </c>
      <c r="E28" s="19" t="s">
        <v>399</v>
      </c>
      <c r="F28" s="22" t="s">
        <v>337</v>
      </c>
      <c r="G28" s="19" t="s">
        <v>393</v>
      </c>
      <c r="H28" s="22" t="s">
        <v>323</v>
      </c>
      <c r="I28" s="22" t="s">
        <v>324</v>
      </c>
      <c r="J28" s="19" t="s">
        <v>400</v>
      </c>
    </row>
    <row r="29" ht="40.5" customHeight="1" spans="1:10">
      <c r="A29" s="81" t="s">
        <v>295</v>
      </c>
      <c r="B29" s="19" t="s">
        <v>401</v>
      </c>
      <c r="C29" s="19" t="s">
        <v>318</v>
      </c>
      <c r="D29" s="19" t="s">
        <v>335</v>
      </c>
      <c r="E29" s="19" t="s">
        <v>402</v>
      </c>
      <c r="F29" s="22" t="s">
        <v>337</v>
      </c>
      <c r="G29" s="19" t="s">
        <v>163</v>
      </c>
      <c r="H29" s="22" t="s">
        <v>403</v>
      </c>
      <c r="I29" s="22" t="s">
        <v>324</v>
      </c>
      <c r="J29" s="19" t="s">
        <v>404</v>
      </c>
    </row>
    <row r="30" ht="40.5" customHeight="1" spans="1:10">
      <c r="A30" s="81" t="s">
        <v>295</v>
      </c>
      <c r="B30" s="19" t="s">
        <v>401</v>
      </c>
      <c r="C30" s="19" t="s">
        <v>318</v>
      </c>
      <c r="D30" s="19" t="s">
        <v>335</v>
      </c>
      <c r="E30" s="19" t="s">
        <v>405</v>
      </c>
      <c r="F30" s="22" t="s">
        <v>337</v>
      </c>
      <c r="G30" s="19" t="s">
        <v>406</v>
      </c>
      <c r="H30" s="22" t="s">
        <v>339</v>
      </c>
      <c r="I30" s="22" t="s">
        <v>324</v>
      </c>
      <c r="J30" s="19" t="s">
        <v>407</v>
      </c>
    </row>
    <row r="31" ht="40.5" customHeight="1" spans="1:10">
      <c r="A31" s="81" t="s">
        <v>295</v>
      </c>
      <c r="B31" s="19" t="s">
        <v>401</v>
      </c>
      <c r="C31" s="19" t="s">
        <v>318</v>
      </c>
      <c r="D31" s="19" t="s">
        <v>335</v>
      </c>
      <c r="E31" s="19" t="s">
        <v>408</v>
      </c>
      <c r="F31" s="22" t="s">
        <v>337</v>
      </c>
      <c r="G31" s="19" t="s">
        <v>409</v>
      </c>
      <c r="H31" s="22" t="s">
        <v>339</v>
      </c>
      <c r="I31" s="22" t="s">
        <v>324</v>
      </c>
      <c r="J31" s="19" t="s">
        <v>410</v>
      </c>
    </row>
    <row r="32" ht="40.5" customHeight="1" spans="1:10">
      <c r="A32" s="81" t="s">
        <v>295</v>
      </c>
      <c r="B32" s="19" t="s">
        <v>401</v>
      </c>
      <c r="C32" s="19" t="s">
        <v>326</v>
      </c>
      <c r="D32" s="19" t="s">
        <v>327</v>
      </c>
      <c r="E32" s="19" t="s">
        <v>328</v>
      </c>
      <c r="F32" s="22" t="s">
        <v>337</v>
      </c>
      <c r="G32" s="19" t="s">
        <v>322</v>
      </c>
      <c r="H32" s="22" t="s">
        <v>323</v>
      </c>
      <c r="I32" s="22" t="s">
        <v>324</v>
      </c>
      <c r="J32" s="19" t="s">
        <v>329</v>
      </c>
    </row>
    <row r="33" ht="40.5" customHeight="1" spans="1:10">
      <c r="A33" s="81" t="s">
        <v>295</v>
      </c>
      <c r="B33" s="19" t="s">
        <v>401</v>
      </c>
      <c r="C33" s="19" t="s">
        <v>330</v>
      </c>
      <c r="D33" s="19" t="s">
        <v>331</v>
      </c>
      <c r="E33" s="19" t="s">
        <v>332</v>
      </c>
      <c r="F33" s="22" t="s">
        <v>337</v>
      </c>
      <c r="G33" s="19" t="s">
        <v>393</v>
      </c>
      <c r="H33" s="22" t="s">
        <v>323</v>
      </c>
      <c r="I33" s="22" t="s">
        <v>324</v>
      </c>
      <c r="J33" s="19" t="s">
        <v>333</v>
      </c>
    </row>
    <row r="34" ht="40.5" customHeight="1" spans="1:10">
      <c r="A34" s="81" t="s">
        <v>304</v>
      </c>
      <c r="B34" s="19" t="s">
        <v>411</v>
      </c>
      <c r="C34" s="19" t="s">
        <v>318</v>
      </c>
      <c r="D34" s="19" t="s">
        <v>335</v>
      </c>
      <c r="E34" s="19" t="s">
        <v>412</v>
      </c>
      <c r="F34" s="22" t="s">
        <v>337</v>
      </c>
      <c r="G34" s="19" t="s">
        <v>164</v>
      </c>
      <c r="H34" s="22" t="s">
        <v>413</v>
      </c>
      <c r="I34" s="22" t="s">
        <v>324</v>
      </c>
      <c r="J34" s="19" t="s">
        <v>414</v>
      </c>
    </row>
    <row r="35" ht="40.5" customHeight="1" spans="1:10">
      <c r="A35" s="81" t="s">
        <v>304</v>
      </c>
      <c r="B35" s="19" t="s">
        <v>411</v>
      </c>
      <c r="C35" s="19" t="s">
        <v>318</v>
      </c>
      <c r="D35" s="19" t="s">
        <v>335</v>
      </c>
      <c r="E35" s="19" t="s">
        <v>415</v>
      </c>
      <c r="F35" s="22" t="s">
        <v>337</v>
      </c>
      <c r="G35" s="19" t="s">
        <v>164</v>
      </c>
      <c r="H35" s="22" t="s">
        <v>403</v>
      </c>
      <c r="I35" s="22" t="s">
        <v>324</v>
      </c>
      <c r="J35" s="19" t="s">
        <v>416</v>
      </c>
    </row>
    <row r="36" ht="40.5" customHeight="1" spans="1:10">
      <c r="A36" s="81" t="s">
        <v>304</v>
      </c>
      <c r="B36" s="19" t="s">
        <v>411</v>
      </c>
      <c r="C36" s="19" t="s">
        <v>318</v>
      </c>
      <c r="D36" s="19" t="s">
        <v>335</v>
      </c>
      <c r="E36" s="19" t="s">
        <v>417</v>
      </c>
      <c r="F36" s="22" t="s">
        <v>337</v>
      </c>
      <c r="G36" s="19" t="s">
        <v>164</v>
      </c>
      <c r="H36" s="22" t="s">
        <v>413</v>
      </c>
      <c r="I36" s="22" t="s">
        <v>324</v>
      </c>
      <c r="J36" s="19" t="s">
        <v>418</v>
      </c>
    </row>
    <row r="37" ht="40.5" customHeight="1" spans="1:10">
      <c r="A37" s="81" t="s">
        <v>304</v>
      </c>
      <c r="B37" s="19" t="s">
        <v>411</v>
      </c>
      <c r="C37" s="19" t="s">
        <v>318</v>
      </c>
      <c r="D37" s="19" t="s">
        <v>335</v>
      </c>
      <c r="E37" s="19" t="s">
        <v>419</v>
      </c>
      <c r="F37" s="22" t="s">
        <v>337</v>
      </c>
      <c r="G37" s="19" t="s">
        <v>420</v>
      </c>
      <c r="H37" s="22" t="s">
        <v>413</v>
      </c>
      <c r="I37" s="22" t="s">
        <v>324</v>
      </c>
      <c r="J37" s="19" t="s">
        <v>421</v>
      </c>
    </row>
    <row r="38" ht="40.5" customHeight="1" spans="1:10">
      <c r="A38" s="81" t="s">
        <v>304</v>
      </c>
      <c r="B38" s="19" t="s">
        <v>411</v>
      </c>
      <c r="C38" s="19" t="s">
        <v>318</v>
      </c>
      <c r="D38" s="19" t="s">
        <v>335</v>
      </c>
      <c r="E38" s="19" t="s">
        <v>422</v>
      </c>
      <c r="F38" s="22" t="s">
        <v>337</v>
      </c>
      <c r="G38" s="19" t="s">
        <v>420</v>
      </c>
      <c r="H38" s="22" t="s">
        <v>413</v>
      </c>
      <c r="I38" s="22" t="s">
        <v>324</v>
      </c>
      <c r="J38" s="19" t="s">
        <v>423</v>
      </c>
    </row>
    <row r="39" ht="40.5" customHeight="1" spans="1:10">
      <c r="A39" s="81" t="s">
        <v>304</v>
      </c>
      <c r="B39" s="19" t="s">
        <v>411</v>
      </c>
      <c r="C39" s="19" t="s">
        <v>318</v>
      </c>
      <c r="D39" s="19" t="s">
        <v>335</v>
      </c>
      <c r="E39" s="19" t="s">
        <v>424</v>
      </c>
      <c r="F39" s="22" t="s">
        <v>337</v>
      </c>
      <c r="G39" s="19" t="s">
        <v>420</v>
      </c>
      <c r="H39" s="22" t="s">
        <v>413</v>
      </c>
      <c r="I39" s="22" t="s">
        <v>324</v>
      </c>
      <c r="J39" s="19" t="s">
        <v>425</v>
      </c>
    </row>
    <row r="40" ht="40.5" customHeight="1" spans="1:10">
      <c r="A40" s="81" t="s">
        <v>304</v>
      </c>
      <c r="B40" s="19" t="s">
        <v>411</v>
      </c>
      <c r="C40" s="19" t="s">
        <v>318</v>
      </c>
      <c r="D40" s="19" t="s">
        <v>335</v>
      </c>
      <c r="E40" s="19" t="s">
        <v>426</v>
      </c>
      <c r="F40" s="22" t="s">
        <v>337</v>
      </c>
      <c r="G40" s="19" t="s">
        <v>164</v>
      </c>
      <c r="H40" s="22" t="s">
        <v>427</v>
      </c>
      <c r="I40" s="22" t="s">
        <v>324</v>
      </c>
      <c r="J40" s="19" t="s">
        <v>428</v>
      </c>
    </row>
    <row r="41" ht="40.5" customHeight="1" spans="1:10">
      <c r="A41" s="81" t="s">
        <v>304</v>
      </c>
      <c r="B41" s="19" t="s">
        <v>411</v>
      </c>
      <c r="C41" s="19" t="s">
        <v>318</v>
      </c>
      <c r="D41" s="19" t="s">
        <v>335</v>
      </c>
      <c r="E41" s="19" t="s">
        <v>429</v>
      </c>
      <c r="F41" s="22" t="s">
        <v>337</v>
      </c>
      <c r="G41" s="19" t="s">
        <v>420</v>
      </c>
      <c r="H41" s="22" t="s">
        <v>397</v>
      </c>
      <c r="I41" s="22" t="s">
        <v>324</v>
      </c>
      <c r="J41" s="19" t="s">
        <v>430</v>
      </c>
    </row>
    <row r="42" ht="40.5" customHeight="1" spans="1:10">
      <c r="A42" s="81" t="s">
        <v>304</v>
      </c>
      <c r="B42" s="19" t="s">
        <v>411</v>
      </c>
      <c r="C42" s="19" t="s">
        <v>318</v>
      </c>
      <c r="D42" s="19" t="s">
        <v>335</v>
      </c>
      <c r="E42" s="19" t="s">
        <v>431</v>
      </c>
      <c r="F42" s="22" t="s">
        <v>337</v>
      </c>
      <c r="G42" s="19" t="s">
        <v>164</v>
      </c>
      <c r="H42" s="22" t="s">
        <v>397</v>
      </c>
      <c r="I42" s="22" t="s">
        <v>324</v>
      </c>
      <c r="J42" s="19" t="s">
        <v>432</v>
      </c>
    </row>
    <row r="43" ht="40.5" customHeight="1" spans="1:10">
      <c r="A43" s="81" t="s">
        <v>304</v>
      </c>
      <c r="B43" s="19" t="s">
        <v>411</v>
      </c>
      <c r="C43" s="19" t="s">
        <v>318</v>
      </c>
      <c r="D43" s="19" t="s">
        <v>335</v>
      </c>
      <c r="E43" s="19" t="s">
        <v>433</v>
      </c>
      <c r="F43" s="22" t="s">
        <v>337</v>
      </c>
      <c r="G43" s="19" t="s">
        <v>165</v>
      </c>
      <c r="H43" s="22" t="s">
        <v>434</v>
      </c>
      <c r="I43" s="22" t="s">
        <v>324</v>
      </c>
      <c r="J43" s="19" t="s">
        <v>435</v>
      </c>
    </row>
    <row r="44" ht="40.5" customHeight="1" spans="1:10">
      <c r="A44" s="81" t="s">
        <v>304</v>
      </c>
      <c r="B44" s="19" t="s">
        <v>411</v>
      </c>
      <c r="C44" s="19" t="s">
        <v>318</v>
      </c>
      <c r="D44" s="19" t="s">
        <v>335</v>
      </c>
      <c r="E44" s="19" t="s">
        <v>436</v>
      </c>
      <c r="F44" s="22" t="s">
        <v>337</v>
      </c>
      <c r="G44" s="19" t="s">
        <v>420</v>
      </c>
      <c r="H44" s="22" t="s">
        <v>397</v>
      </c>
      <c r="I44" s="22" t="s">
        <v>324</v>
      </c>
      <c r="J44" s="19" t="s">
        <v>437</v>
      </c>
    </row>
    <row r="45" ht="40.5" customHeight="1" spans="1:10">
      <c r="A45" s="81" t="s">
        <v>304</v>
      </c>
      <c r="B45" s="19" t="s">
        <v>411</v>
      </c>
      <c r="C45" s="19" t="s">
        <v>318</v>
      </c>
      <c r="D45" s="19" t="s">
        <v>319</v>
      </c>
      <c r="E45" s="19" t="s">
        <v>438</v>
      </c>
      <c r="F45" s="22" t="s">
        <v>321</v>
      </c>
      <c r="G45" s="19" t="s">
        <v>322</v>
      </c>
      <c r="H45" s="22" t="s">
        <v>323</v>
      </c>
      <c r="I45" s="22" t="s">
        <v>324</v>
      </c>
      <c r="J45" s="19" t="s">
        <v>439</v>
      </c>
    </row>
    <row r="46" ht="40.5" customHeight="1" spans="1:10">
      <c r="A46" s="81" t="s">
        <v>304</v>
      </c>
      <c r="B46" s="19" t="s">
        <v>411</v>
      </c>
      <c r="C46" s="19" t="s">
        <v>326</v>
      </c>
      <c r="D46" s="19" t="s">
        <v>327</v>
      </c>
      <c r="E46" s="19" t="s">
        <v>440</v>
      </c>
      <c r="F46" s="22" t="s">
        <v>337</v>
      </c>
      <c r="G46" s="19" t="s">
        <v>441</v>
      </c>
      <c r="H46" s="22" t="s">
        <v>434</v>
      </c>
      <c r="I46" s="22" t="s">
        <v>324</v>
      </c>
      <c r="J46" s="19" t="s">
        <v>442</v>
      </c>
    </row>
    <row r="47" ht="40.5" customHeight="1" spans="1:10">
      <c r="A47" s="81" t="s">
        <v>304</v>
      </c>
      <c r="B47" s="19" t="s">
        <v>411</v>
      </c>
      <c r="C47" s="19" t="s">
        <v>326</v>
      </c>
      <c r="D47" s="19" t="s">
        <v>327</v>
      </c>
      <c r="E47" s="19" t="s">
        <v>443</v>
      </c>
      <c r="F47" s="22" t="s">
        <v>337</v>
      </c>
      <c r="G47" s="19" t="s">
        <v>444</v>
      </c>
      <c r="H47" s="22" t="s">
        <v>434</v>
      </c>
      <c r="I47" s="22" t="s">
        <v>324</v>
      </c>
      <c r="J47" s="19" t="s">
        <v>445</v>
      </c>
    </row>
    <row r="48" ht="40.5" customHeight="1" spans="1:10">
      <c r="A48" s="81" t="s">
        <v>304</v>
      </c>
      <c r="B48" s="19" t="s">
        <v>411</v>
      </c>
      <c r="C48" s="19" t="s">
        <v>326</v>
      </c>
      <c r="D48" s="19" t="s">
        <v>327</v>
      </c>
      <c r="E48" s="19" t="s">
        <v>446</v>
      </c>
      <c r="F48" s="22" t="s">
        <v>337</v>
      </c>
      <c r="G48" s="19" t="s">
        <v>447</v>
      </c>
      <c r="H48" s="22" t="s">
        <v>434</v>
      </c>
      <c r="I48" s="22" t="s">
        <v>324</v>
      </c>
      <c r="J48" s="19" t="s">
        <v>448</v>
      </c>
    </row>
    <row r="49" ht="40.5" customHeight="1" spans="1:10">
      <c r="A49" s="81" t="s">
        <v>304</v>
      </c>
      <c r="B49" s="19" t="s">
        <v>411</v>
      </c>
      <c r="C49" s="19" t="s">
        <v>330</v>
      </c>
      <c r="D49" s="19" t="s">
        <v>331</v>
      </c>
      <c r="E49" s="19" t="s">
        <v>449</v>
      </c>
      <c r="F49" s="22" t="s">
        <v>321</v>
      </c>
      <c r="G49" s="19" t="s">
        <v>393</v>
      </c>
      <c r="H49" s="22" t="s">
        <v>323</v>
      </c>
      <c r="I49" s="22" t="s">
        <v>324</v>
      </c>
      <c r="J49" s="19" t="s">
        <v>450</v>
      </c>
    </row>
    <row r="50" ht="40.5" customHeight="1" spans="1:10">
      <c r="A50" s="81" t="s">
        <v>304</v>
      </c>
      <c r="B50" s="19" t="s">
        <v>411</v>
      </c>
      <c r="C50" s="19" t="s">
        <v>330</v>
      </c>
      <c r="D50" s="19" t="s">
        <v>331</v>
      </c>
      <c r="E50" s="19" t="s">
        <v>451</v>
      </c>
      <c r="F50" s="22" t="s">
        <v>321</v>
      </c>
      <c r="G50" s="19" t="s">
        <v>393</v>
      </c>
      <c r="H50" s="22" t="s">
        <v>323</v>
      </c>
      <c r="I50" s="22" t="s">
        <v>324</v>
      </c>
      <c r="J50" s="19" t="s">
        <v>452</v>
      </c>
    </row>
    <row r="51" ht="40.5" customHeight="1" spans="1:10">
      <c r="A51" s="81" t="s">
        <v>304</v>
      </c>
      <c r="B51" s="19" t="s">
        <v>411</v>
      </c>
      <c r="C51" s="19" t="s">
        <v>330</v>
      </c>
      <c r="D51" s="19" t="s">
        <v>331</v>
      </c>
      <c r="E51" s="19" t="s">
        <v>453</v>
      </c>
      <c r="F51" s="22" t="s">
        <v>321</v>
      </c>
      <c r="G51" s="19" t="s">
        <v>393</v>
      </c>
      <c r="H51" s="22" t="s">
        <v>323</v>
      </c>
      <c r="I51" s="22" t="s">
        <v>324</v>
      </c>
      <c r="J51" s="19" t="s">
        <v>454</v>
      </c>
    </row>
    <row r="52" ht="40.5" customHeight="1" spans="1:10">
      <c r="A52" s="81" t="s">
        <v>304</v>
      </c>
      <c r="B52" s="19" t="s">
        <v>411</v>
      </c>
      <c r="C52" s="19" t="s">
        <v>330</v>
      </c>
      <c r="D52" s="19" t="s">
        <v>331</v>
      </c>
      <c r="E52" s="19" t="s">
        <v>455</v>
      </c>
      <c r="F52" s="22" t="s">
        <v>321</v>
      </c>
      <c r="G52" s="19" t="s">
        <v>393</v>
      </c>
      <c r="H52" s="22" t="s">
        <v>323</v>
      </c>
      <c r="I52" s="22" t="s">
        <v>324</v>
      </c>
      <c r="J52" s="19" t="s">
        <v>456</v>
      </c>
    </row>
    <row r="53" ht="40.5" customHeight="1" spans="1:10">
      <c r="A53" s="81" t="s">
        <v>302</v>
      </c>
      <c r="B53" s="19" t="s">
        <v>411</v>
      </c>
      <c r="C53" s="19" t="s">
        <v>318</v>
      </c>
      <c r="D53" s="19" t="s">
        <v>335</v>
      </c>
      <c r="E53" s="19" t="s">
        <v>412</v>
      </c>
      <c r="F53" s="22" t="s">
        <v>337</v>
      </c>
      <c r="G53" s="19" t="s">
        <v>164</v>
      </c>
      <c r="H53" s="22" t="s">
        <v>413</v>
      </c>
      <c r="I53" s="22" t="s">
        <v>324</v>
      </c>
      <c r="J53" s="19" t="s">
        <v>414</v>
      </c>
    </row>
    <row r="54" ht="40.5" customHeight="1" spans="1:10">
      <c r="A54" s="81" t="s">
        <v>302</v>
      </c>
      <c r="B54" s="19" t="s">
        <v>411</v>
      </c>
      <c r="C54" s="19" t="s">
        <v>318</v>
      </c>
      <c r="D54" s="19" t="s">
        <v>335</v>
      </c>
      <c r="E54" s="19" t="s">
        <v>415</v>
      </c>
      <c r="F54" s="22" t="s">
        <v>337</v>
      </c>
      <c r="G54" s="19" t="s">
        <v>164</v>
      </c>
      <c r="H54" s="22" t="s">
        <v>403</v>
      </c>
      <c r="I54" s="22" t="s">
        <v>324</v>
      </c>
      <c r="J54" s="19" t="s">
        <v>416</v>
      </c>
    </row>
    <row r="55" ht="40.5" customHeight="1" spans="1:10">
      <c r="A55" s="81" t="s">
        <v>302</v>
      </c>
      <c r="B55" s="19" t="s">
        <v>411</v>
      </c>
      <c r="C55" s="19" t="s">
        <v>318</v>
      </c>
      <c r="D55" s="19" t="s">
        <v>335</v>
      </c>
      <c r="E55" s="19" t="s">
        <v>417</v>
      </c>
      <c r="F55" s="22" t="s">
        <v>337</v>
      </c>
      <c r="G55" s="19" t="s">
        <v>164</v>
      </c>
      <c r="H55" s="22" t="s">
        <v>413</v>
      </c>
      <c r="I55" s="22" t="s">
        <v>324</v>
      </c>
      <c r="J55" s="19" t="s">
        <v>418</v>
      </c>
    </row>
    <row r="56" ht="40.5" customHeight="1" spans="1:10">
      <c r="A56" s="81" t="s">
        <v>302</v>
      </c>
      <c r="B56" s="19" t="s">
        <v>411</v>
      </c>
      <c r="C56" s="19" t="s">
        <v>318</v>
      </c>
      <c r="D56" s="19" t="s">
        <v>335</v>
      </c>
      <c r="E56" s="19" t="s">
        <v>419</v>
      </c>
      <c r="F56" s="22" t="s">
        <v>337</v>
      </c>
      <c r="G56" s="19" t="s">
        <v>420</v>
      </c>
      <c r="H56" s="22" t="s">
        <v>413</v>
      </c>
      <c r="I56" s="22" t="s">
        <v>324</v>
      </c>
      <c r="J56" s="19" t="s">
        <v>421</v>
      </c>
    </row>
    <row r="57" ht="40.5" customHeight="1" spans="1:10">
      <c r="A57" s="81" t="s">
        <v>302</v>
      </c>
      <c r="B57" s="19" t="s">
        <v>411</v>
      </c>
      <c r="C57" s="19" t="s">
        <v>318</v>
      </c>
      <c r="D57" s="19" t="s">
        <v>335</v>
      </c>
      <c r="E57" s="19" t="s">
        <v>422</v>
      </c>
      <c r="F57" s="22" t="s">
        <v>337</v>
      </c>
      <c r="G57" s="19" t="s">
        <v>420</v>
      </c>
      <c r="H57" s="22" t="s">
        <v>413</v>
      </c>
      <c r="I57" s="22" t="s">
        <v>324</v>
      </c>
      <c r="J57" s="19" t="s">
        <v>423</v>
      </c>
    </row>
    <row r="58" ht="40.5" customHeight="1" spans="1:10">
      <c r="A58" s="81" t="s">
        <v>302</v>
      </c>
      <c r="B58" s="19" t="s">
        <v>411</v>
      </c>
      <c r="C58" s="19" t="s">
        <v>318</v>
      </c>
      <c r="D58" s="19" t="s">
        <v>335</v>
      </c>
      <c r="E58" s="19" t="s">
        <v>424</v>
      </c>
      <c r="F58" s="22" t="s">
        <v>337</v>
      </c>
      <c r="G58" s="19" t="s">
        <v>420</v>
      </c>
      <c r="H58" s="22" t="s">
        <v>413</v>
      </c>
      <c r="I58" s="22" t="s">
        <v>324</v>
      </c>
      <c r="J58" s="19" t="s">
        <v>425</v>
      </c>
    </row>
    <row r="59" ht="40.5" customHeight="1" spans="1:10">
      <c r="A59" s="81" t="s">
        <v>302</v>
      </c>
      <c r="B59" s="19" t="s">
        <v>411</v>
      </c>
      <c r="C59" s="19" t="s">
        <v>318</v>
      </c>
      <c r="D59" s="19" t="s">
        <v>335</v>
      </c>
      <c r="E59" s="19" t="s">
        <v>426</v>
      </c>
      <c r="F59" s="22" t="s">
        <v>337</v>
      </c>
      <c r="G59" s="19" t="s">
        <v>164</v>
      </c>
      <c r="H59" s="22" t="s">
        <v>427</v>
      </c>
      <c r="I59" s="22" t="s">
        <v>324</v>
      </c>
      <c r="J59" s="19" t="s">
        <v>428</v>
      </c>
    </row>
    <row r="60" ht="40.5" customHeight="1" spans="1:10">
      <c r="A60" s="81" t="s">
        <v>302</v>
      </c>
      <c r="B60" s="19" t="s">
        <v>411</v>
      </c>
      <c r="C60" s="19" t="s">
        <v>318</v>
      </c>
      <c r="D60" s="19" t="s">
        <v>335</v>
      </c>
      <c r="E60" s="19" t="s">
        <v>429</v>
      </c>
      <c r="F60" s="22" t="s">
        <v>337</v>
      </c>
      <c r="G60" s="19" t="s">
        <v>420</v>
      </c>
      <c r="H60" s="22" t="s">
        <v>397</v>
      </c>
      <c r="I60" s="22" t="s">
        <v>324</v>
      </c>
      <c r="J60" s="19" t="s">
        <v>430</v>
      </c>
    </row>
    <row r="61" ht="40.5" customHeight="1" spans="1:10">
      <c r="A61" s="81" t="s">
        <v>302</v>
      </c>
      <c r="B61" s="19" t="s">
        <v>411</v>
      </c>
      <c r="C61" s="19" t="s">
        <v>318</v>
      </c>
      <c r="D61" s="19" t="s">
        <v>335</v>
      </c>
      <c r="E61" s="19" t="s">
        <v>431</v>
      </c>
      <c r="F61" s="22" t="s">
        <v>337</v>
      </c>
      <c r="G61" s="19" t="s">
        <v>164</v>
      </c>
      <c r="H61" s="22" t="s">
        <v>397</v>
      </c>
      <c r="I61" s="22" t="s">
        <v>324</v>
      </c>
      <c r="J61" s="19" t="s">
        <v>432</v>
      </c>
    </row>
    <row r="62" ht="40.5" customHeight="1" spans="1:10">
      <c r="A62" s="81" t="s">
        <v>302</v>
      </c>
      <c r="B62" s="19" t="s">
        <v>411</v>
      </c>
      <c r="C62" s="19" t="s">
        <v>318</v>
      </c>
      <c r="D62" s="19" t="s">
        <v>335</v>
      </c>
      <c r="E62" s="19" t="s">
        <v>433</v>
      </c>
      <c r="F62" s="22" t="s">
        <v>337</v>
      </c>
      <c r="G62" s="19" t="s">
        <v>165</v>
      </c>
      <c r="H62" s="22" t="s">
        <v>434</v>
      </c>
      <c r="I62" s="22" t="s">
        <v>324</v>
      </c>
      <c r="J62" s="19" t="s">
        <v>435</v>
      </c>
    </row>
    <row r="63" ht="40.5" customHeight="1" spans="1:10">
      <c r="A63" s="81" t="s">
        <v>302</v>
      </c>
      <c r="B63" s="19" t="s">
        <v>411</v>
      </c>
      <c r="C63" s="19" t="s">
        <v>318</v>
      </c>
      <c r="D63" s="19" t="s">
        <v>335</v>
      </c>
      <c r="E63" s="19" t="s">
        <v>436</v>
      </c>
      <c r="F63" s="22" t="s">
        <v>337</v>
      </c>
      <c r="G63" s="19" t="s">
        <v>420</v>
      </c>
      <c r="H63" s="22" t="s">
        <v>397</v>
      </c>
      <c r="I63" s="22" t="s">
        <v>324</v>
      </c>
      <c r="J63" s="19" t="s">
        <v>437</v>
      </c>
    </row>
    <row r="64" ht="40.5" customHeight="1" spans="1:10">
      <c r="A64" s="81" t="s">
        <v>302</v>
      </c>
      <c r="B64" s="19" t="s">
        <v>411</v>
      </c>
      <c r="C64" s="19" t="s">
        <v>318</v>
      </c>
      <c r="D64" s="19" t="s">
        <v>319</v>
      </c>
      <c r="E64" s="19" t="s">
        <v>438</v>
      </c>
      <c r="F64" s="22" t="s">
        <v>321</v>
      </c>
      <c r="G64" s="19" t="s">
        <v>322</v>
      </c>
      <c r="H64" s="22" t="s">
        <v>323</v>
      </c>
      <c r="I64" s="22" t="s">
        <v>324</v>
      </c>
      <c r="J64" s="19" t="s">
        <v>439</v>
      </c>
    </row>
    <row r="65" ht="40.5" customHeight="1" spans="1:10">
      <c r="A65" s="81" t="s">
        <v>302</v>
      </c>
      <c r="B65" s="19" t="s">
        <v>411</v>
      </c>
      <c r="C65" s="19" t="s">
        <v>326</v>
      </c>
      <c r="D65" s="19" t="s">
        <v>327</v>
      </c>
      <c r="E65" s="19" t="s">
        <v>440</v>
      </c>
      <c r="F65" s="22" t="s">
        <v>337</v>
      </c>
      <c r="G65" s="19" t="s">
        <v>441</v>
      </c>
      <c r="H65" s="22" t="s">
        <v>434</v>
      </c>
      <c r="I65" s="22" t="s">
        <v>324</v>
      </c>
      <c r="J65" s="19" t="s">
        <v>442</v>
      </c>
    </row>
    <row r="66" ht="40.5" customHeight="1" spans="1:10">
      <c r="A66" s="81" t="s">
        <v>302</v>
      </c>
      <c r="B66" s="19" t="s">
        <v>411</v>
      </c>
      <c r="C66" s="19" t="s">
        <v>326</v>
      </c>
      <c r="D66" s="19" t="s">
        <v>327</v>
      </c>
      <c r="E66" s="19" t="s">
        <v>443</v>
      </c>
      <c r="F66" s="22" t="s">
        <v>337</v>
      </c>
      <c r="G66" s="19" t="s">
        <v>444</v>
      </c>
      <c r="H66" s="22" t="s">
        <v>434</v>
      </c>
      <c r="I66" s="22" t="s">
        <v>324</v>
      </c>
      <c r="J66" s="19" t="s">
        <v>445</v>
      </c>
    </row>
    <row r="67" ht="40.5" customHeight="1" spans="1:10">
      <c r="A67" s="81" t="s">
        <v>302</v>
      </c>
      <c r="B67" s="19" t="s">
        <v>411</v>
      </c>
      <c r="C67" s="19" t="s">
        <v>326</v>
      </c>
      <c r="D67" s="19" t="s">
        <v>327</v>
      </c>
      <c r="E67" s="19" t="s">
        <v>446</v>
      </c>
      <c r="F67" s="22" t="s">
        <v>337</v>
      </c>
      <c r="G67" s="19" t="s">
        <v>447</v>
      </c>
      <c r="H67" s="22" t="s">
        <v>434</v>
      </c>
      <c r="I67" s="22" t="s">
        <v>324</v>
      </c>
      <c r="J67" s="19" t="s">
        <v>448</v>
      </c>
    </row>
    <row r="68" ht="40.5" customHeight="1" spans="1:10">
      <c r="A68" s="81" t="s">
        <v>302</v>
      </c>
      <c r="B68" s="19" t="s">
        <v>411</v>
      </c>
      <c r="C68" s="19" t="s">
        <v>330</v>
      </c>
      <c r="D68" s="19" t="s">
        <v>331</v>
      </c>
      <c r="E68" s="19" t="s">
        <v>449</v>
      </c>
      <c r="F68" s="22" t="s">
        <v>321</v>
      </c>
      <c r="G68" s="19" t="s">
        <v>393</v>
      </c>
      <c r="H68" s="22" t="s">
        <v>323</v>
      </c>
      <c r="I68" s="22" t="s">
        <v>324</v>
      </c>
      <c r="J68" s="19" t="s">
        <v>450</v>
      </c>
    </row>
    <row r="69" ht="40.5" customHeight="1" spans="1:10">
      <c r="A69" s="81" t="s">
        <v>302</v>
      </c>
      <c r="B69" s="19" t="s">
        <v>411</v>
      </c>
      <c r="C69" s="19" t="s">
        <v>330</v>
      </c>
      <c r="D69" s="19" t="s">
        <v>331</v>
      </c>
      <c r="E69" s="19" t="s">
        <v>451</v>
      </c>
      <c r="F69" s="22" t="s">
        <v>321</v>
      </c>
      <c r="G69" s="19" t="s">
        <v>393</v>
      </c>
      <c r="H69" s="22" t="s">
        <v>323</v>
      </c>
      <c r="I69" s="22" t="s">
        <v>324</v>
      </c>
      <c r="J69" s="19" t="s">
        <v>452</v>
      </c>
    </row>
    <row r="70" ht="40.5" customHeight="1" spans="1:10">
      <c r="A70" s="81" t="s">
        <v>302</v>
      </c>
      <c r="B70" s="19" t="s">
        <v>411</v>
      </c>
      <c r="C70" s="19" t="s">
        <v>330</v>
      </c>
      <c r="D70" s="19" t="s">
        <v>331</v>
      </c>
      <c r="E70" s="19" t="s">
        <v>453</v>
      </c>
      <c r="F70" s="22" t="s">
        <v>321</v>
      </c>
      <c r="G70" s="19" t="s">
        <v>393</v>
      </c>
      <c r="H70" s="22" t="s">
        <v>323</v>
      </c>
      <c r="I70" s="22" t="s">
        <v>324</v>
      </c>
      <c r="J70" s="19" t="s">
        <v>454</v>
      </c>
    </row>
    <row r="71" ht="40.5" customHeight="1" spans="1:10">
      <c r="A71" s="81" t="s">
        <v>302</v>
      </c>
      <c r="B71" s="19" t="s">
        <v>411</v>
      </c>
      <c r="C71" s="19" t="s">
        <v>330</v>
      </c>
      <c r="D71" s="19" t="s">
        <v>331</v>
      </c>
      <c r="E71" s="19" t="s">
        <v>455</v>
      </c>
      <c r="F71" s="22" t="s">
        <v>321</v>
      </c>
      <c r="G71" s="19" t="s">
        <v>393</v>
      </c>
      <c r="H71" s="22" t="s">
        <v>323</v>
      </c>
      <c r="I71" s="22" t="s">
        <v>324</v>
      </c>
      <c r="J71" s="19" t="s">
        <v>456</v>
      </c>
    </row>
    <row r="72" ht="40.5" customHeight="1" spans="1:10">
      <c r="A72" s="81" t="s">
        <v>297</v>
      </c>
      <c r="B72" s="19" t="s">
        <v>457</v>
      </c>
      <c r="C72" s="19" t="s">
        <v>318</v>
      </c>
      <c r="D72" s="19" t="s">
        <v>335</v>
      </c>
      <c r="E72" s="19" t="s">
        <v>458</v>
      </c>
      <c r="F72" s="22" t="s">
        <v>321</v>
      </c>
      <c r="G72" s="19" t="s">
        <v>459</v>
      </c>
      <c r="H72" s="22" t="s">
        <v>434</v>
      </c>
      <c r="I72" s="22" t="s">
        <v>324</v>
      </c>
      <c r="J72" s="19" t="s">
        <v>460</v>
      </c>
    </row>
    <row r="73" ht="40.5" customHeight="1" spans="1:10">
      <c r="A73" s="81" t="s">
        <v>297</v>
      </c>
      <c r="B73" s="19" t="s">
        <v>457</v>
      </c>
      <c r="C73" s="19" t="s">
        <v>318</v>
      </c>
      <c r="D73" s="19" t="s">
        <v>335</v>
      </c>
      <c r="E73" s="19" t="s">
        <v>461</v>
      </c>
      <c r="F73" s="22" t="s">
        <v>321</v>
      </c>
      <c r="G73" s="19" t="s">
        <v>459</v>
      </c>
      <c r="H73" s="22" t="s">
        <v>462</v>
      </c>
      <c r="I73" s="22" t="s">
        <v>324</v>
      </c>
      <c r="J73" s="19" t="s">
        <v>463</v>
      </c>
    </row>
    <row r="74" ht="40.5" customHeight="1" spans="1:10">
      <c r="A74" s="81" t="s">
        <v>297</v>
      </c>
      <c r="B74" s="19" t="s">
        <v>457</v>
      </c>
      <c r="C74" s="19" t="s">
        <v>318</v>
      </c>
      <c r="D74" s="19" t="s">
        <v>335</v>
      </c>
      <c r="E74" s="19" t="s">
        <v>464</v>
      </c>
      <c r="F74" s="22" t="s">
        <v>337</v>
      </c>
      <c r="G74" s="19" t="s">
        <v>465</v>
      </c>
      <c r="H74" s="22" t="s">
        <v>434</v>
      </c>
      <c r="I74" s="22" t="s">
        <v>324</v>
      </c>
      <c r="J74" s="19" t="s">
        <v>359</v>
      </c>
    </row>
    <row r="75" ht="40.5" customHeight="1" spans="1:10">
      <c r="A75" s="81" t="s">
        <v>297</v>
      </c>
      <c r="B75" s="19" t="s">
        <v>457</v>
      </c>
      <c r="C75" s="19" t="s">
        <v>318</v>
      </c>
      <c r="D75" s="19" t="s">
        <v>335</v>
      </c>
      <c r="E75" s="19" t="s">
        <v>466</v>
      </c>
      <c r="F75" s="22" t="s">
        <v>337</v>
      </c>
      <c r="G75" s="19" t="s">
        <v>167</v>
      </c>
      <c r="H75" s="22" t="s">
        <v>397</v>
      </c>
      <c r="I75" s="22" t="s">
        <v>324</v>
      </c>
      <c r="J75" s="19" t="s">
        <v>467</v>
      </c>
    </row>
    <row r="76" ht="40.5" customHeight="1" spans="1:10">
      <c r="A76" s="81" t="s">
        <v>297</v>
      </c>
      <c r="B76" s="19" t="s">
        <v>457</v>
      </c>
      <c r="C76" s="19" t="s">
        <v>318</v>
      </c>
      <c r="D76" s="19" t="s">
        <v>319</v>
      </c>
      <c r="E76" s="19" t="s">
        <v>468</v>
      </c>
      <c r="F76" s="22" t="s">
        <v>321</v>
      </c>
      <c r="G76" s="19" t="s">
        <v>322</v>
      </c>
      <c r="H76" s="22" t="s">
        <v>323</v>
      </c>
      <c r="I76" s="22" t="s">
        <v>324</v>
      </c>
      <c r="J76" s="19" t="s">
        <v>469</v>
      </c>
    </row>
    <row r="77" ht="40.5" customHeight="1" spans="1:10">
      <c r="A77" s="81" t="s">
        <v>297</v>
      </c>
      <c r="B77" s="19" t="s">
        <v>457</v>
      </c>
      <c r="C77" s="19" t="s">
        <v>326</v>
      </c>
      <c r="D77" s="19" t="s">
        <v>470</v>
      </c>
      <c r="E77" s="19" t="s">
        <v>471</v>
      </c>
      <c r="F77" s="22" t="s">
        <v>321</v>
      </c>
      <c r="G77" s="19" t="s">
        <v>420</v>
      </c>
      <c r="H77" s="22" t="s">
        <v>472</v>
      </c>
      <c r="I77" s="22" t="s">
        <v>324</v>
      </c>
      <c r="J77" s="19" t="s">
        <v>473</v>
      </c>
    </row>
    <row r="78" ht="40.5" customHeight="1" spans="1:10">
      <c r="A78" s="81" t="s">
        <v>297</v>
      </c>
      <c r="B78" s="19" t="s">
        <v>457</v>
      </c>
      <c r="C78" s="19" t="s">
        <v>330</v>
      </c>
      <c r="D78" s="19" t="s">
        <v>331</v>
      </c>
      <c r="E78" s="19" t="s">
        <v>474</v>
      </c>
      <c r="F78" s="22" t="s">
        <v>337</v>
      </c>
      <c r="G78" s="19" t="s">
        <v>475</v>
      </c>
      <c r="H78" s="22" t="s">
        <v>323</v>
      </c>
      <c r="I78" s="22" t="s">
        <v>324</v>
      </c>
      <c r="J78" s="19" t="s">
        <v>476</v>
      </c>
    </row>
    <row r="79" ht="40.5" customHeight="1" spans="1:10">
      <c r="A79" s="81" t="s">
        <v>266</v>
      </c>
      <c r="B79" s="19" t="s">
        <v>411</v>
      </c>
      <c r="C79" s="19" t="s">
        <v>318</v>
      </c>
      <c r="D79" s="19" t="s">
        <v>335</v>
      </c>
      <c r="E79" s="19" t="s">
        <v>412</v>
      </c>
      <c r="F79" s="22" t="s">
        <v>337</v>
      </c>
      <c r="G79" s="19" t="s">
        <v>164</v>
      </c>
      <c r="H79" s="22" t="s">
        <v>413</v>
      </c>
      <c r="I79" s="22" t="s">
        <v>324</v>
      </c>
      <c r="J79" s="19" t="s">
        <v>414</v>
      </c>
    </row>
    <row r="80" ht="40.5" customHeight="1" spans="1:10">
      <c r="A80" s="81" t="s">
        <v>266</v>
      </c>
      <c r="B80" s="19" t="s">
        <v>411</v>
      </c>
      <c r="C80" s="19" t="s">
        <v>318</v>
      </c>
      <c r="D80" s="19" t="s">
        <v>335</v>
      </c>
      <c r="E80" s="19" t="s">
        <v>415</v>
      </c>
      <c r="F80" s="22" t="s">
        <v>337</v>
      </c>
      <c r="G80" s="19" t="s">
        <v>164</v>
      </c>
      <c r="H80" s="22" t="s">
        <v>403</v>
      </c>
      <c r="I80" s="22" t="s">
        <v>324</v>
      </c>
      <c r="J80" s="19" t="s">
        <v>416</v>
      </c>
    </row>
    <row r="81" ht="40.5" customHeight="1" spans="1:10">
      <c r="A81" s="81" t="s">
        <v>266</v>
      </c>
      <c r="B81" s="19" t="s">
        <v>411</v>
      </c>
      <c r="C81" s="19" t="s">
        <v>318</v>
      </c>
      <c r="D81" s="19" t="s">
        <v>335</v>
      </c>
      <c r="E81" s="19" t="s">
        <v>417</v>
      </c>
      <c r="F81" s="22" t="s">
        <v>337</v>
      </c>
      <c r="G81" s="19" t="s">
        <v>164</v>
      </c>
      <c r="H81" s="22" t="s">
        <v>413</v>
      </c>
      <c r="I81" s="22" t="s">
        <v>324</v>
      </c>
      <c r="J81" s="19" t="s">
        <v>418</v>
      </c>
    </row>
    <row r="82" ht="40.5" customHeight="1" spans="1:10">
      <c r="A82" s="81" t="s">
        <v>266</v>
      </c>
      <c r="B82" s="19" t="s">
        <v>411</v>
      </c>
      <c r="C82" s="19" t="s">
        <v>318</v>
      </c>
      <c r="D82" s="19" t="s">
        <v>335</v>
      </c>
      <c r="E82" s="19" t="s">
        <v>419</v>
      </c>
      <c r="F82" s="22" t="s">
        <v>337</v>
      </c>
      <c r="G82" s="19" t="s">
        <v>420</v>
      </c>
      <c r="H82" s="22" t="s">
        <v>413</v>
      </c>
      <c r="I82" s="22" t="s">
        <v>324</v>
      </c>
      <c r="J82" s="19" t="s">
        <v>421</v>
      </c>
    </row>
    <row r="83" ht="40.5" customHeight="1" spans="1:10">
      <c r="A83" s="81" t="s">
        <v>266</v>
      </c>
      <c r="B83" s="19" t="s">
        <v>411</v>
      </c>
      <c r="C83" s="19" t="s">
        <v>318</v>
      </c>
      <c r="D83" s="19" t="s">
        <v>335</v>
      </c>
      <c r="E83" s="19" t="s">
        <v>422</v>
      </c>
      <c r="F83" s="22" t="s">
        <v>337</v>
      </c>
      <c r="G83" s="19" t="s">
        <v>420</v>
      </c>
      <c r="H83" s="22" t="s">
        <v>413</v>
      </c>
      <c r="I83" s="22" t="s">
        <v>324</v>
      </c>
      <c r="J83" s="19" t="s">
        <v>423</v>
      </c>
    </row>
    <row r="84" ht="40.5" customHeight="1" spans="1:10">
      <c r="A84" s="81" t="s">
        <v>266</v>
      </c>
      <c r="B84" s="19" t="s">
        <v>411</v>
      </c>
      <c r="C84" s="19" t="s">
        <v>318</v>
      </c>
      <c r="D84" s="19" t="s">
        <v>335</v>
      </c>
      <c r="E84" s="19" t="s">
        <v>424</v>
      </c>
      <c r="F84" s="22" t="s">
        <v>337</v>
      </c>
      <c r="G84" s="19" t="s">
        <v>420</v>
      </c>
      <c r="H84" s="22" t="s">
        <v>413</v>
      </c>
      <c r="I84" s="22" t="s">
        <v>324</v>
      </c>
      <c r="J84" s="19" t="s">
        <v>425</v>
      </c>
    </row>
    <row r="85" ht="40.5" customHeight="1" spans="1:10">
      <c r="A85" s="81" t="s">
        <v>266</v>
      </c>
      <c r="B85" s="19" t="s">
        <v>411</v>
      </c>
      <c r="C85" s="19" t="s">
        <v>318</v>
      </c>
      <c r="D85" s="19" t="s">
        <v>335</v>
      </c>
      <c r="E85" s="19" t="s">
        <v>426</v>
      </c>
      <c r="F85" s="22" t="s">
        <v>337</v>
      </c>
      <c r="G85" s="19" t="s">
        <v>164</v>
      </c>
      <c r="H85" s="22" t="s">
        <v>427</v>
      </c>
      <c r="I85" s="22" t="s">
        <v>324</v>
      </c>
      <c r="J85" s="19" t="s">
        <v>428</v>
      </c>
    </row>
    <row r="86" ht="40.5" customHeight="1" spans="1:10">
      <c r="A86" s="81" t="s">
        <v>266</v>
      </c>
      <c r="B86" s="19" t="s">
        <v>411</v>
      </c>
      <c r="C86" s="19" t="s">
        <v>318</v>
      </c>
      <c r="D86" s="19" t="s">
        <v>335</v>
      </c>
      <c r="E86" s="19" t="s">
        <v>429</v>
      </c>
      <c r="F86" s="22" t="s">
        <v>337</v>
      </c>
      <c r="G86" s="19" t="s">
        <v>420</v>
      </c>
      <c r="H86" s="22" t="s">
        <v>397</v>
      </c>
      <c r="I86" s="22" t="s">
        <v>324</v>
      </c>
      <c r="J86" s="19" t="s">
        <v>430</v>
      </c>
    </row>
    <row r="87" ht="40.5" customHeight="1" spans="1:10">
      <c r="A87" s="81" t="s">
        <v>266</v>
      </c>
      <c r="B87" s="19" t="s">
        <v>411</v>
      </c>
      <c r="C87" s="19" t="s">
        <v>318</v>
      </c>
      <c r="D87" s="19" t="s">
        <v>335</v>
      </c>
      <c r="E87" s="19" t="s">
        <v>431</v>
      </c>
      <c r="F87" s="22" t="s">
        <v>337</v>
      </c>
      <c r="G87" s="19" t="s">
        <v>164</v>
      </c>
      <c r="H87" s="22" t="s">
        <v>397</v>
      </c>
      <c r="I87" s="22" t="s">
        <v>324</v>
      </c>
      <c r="J87" s="19" t="s">
        <v>432</v>
      </c>
    </row>
    <row r="88" ht="40.5" customHeight="1" spans="1:10">
      <c r="A88" s="81" t="s">
        <v>266</v>
      </c>
      <c r="B88" s="19" t="s">
        <v>411</v>
      </c>
      <c r="C88" s="19" t="s">
        <v>318</v>
      </c>
      <c r="D88" s="19" t="s">
        <v>335</v>
      </c>
      <c r="E88" s="19" t="s">
        <v>433</v>
      </c>
      <c r="F88" s="22" t="s">
        <v>337</v>
      </c>
      <c r="G88" s="19" t="s">
        <v>165</v>
      </c>
      <c r="H88" s="22" t="s">
        <v>434</v>
      </c>
      <c r="I88" s="22" t="s">
        <v>324</v>
      </c>
      <c r="J88" s="19" t="s">
        <v>435</v>
      </c>
    </row>
    <row r="89" ht="40.5" customHeight="1" spans="1:10">
      <c r="A89" s="81" t="s">
        <v>266</v>
      </c>
      <c r="B89" s="19" t="s">
        <v>411</v>
      </c>
      <c r="C89" s="19" t="s">
        <v>318</v>
      </c>
      <c r="D89" s="19" t="s">
        <v>335</v>
      </c>
      <c r="E89" s="19" t="s">
        <v>436</v>
      </c>
      <c r="F89" s="22" t="s">
        <v>337</v>
      </c>
      <c r="G89" s="19" t="s">
        <v>420</v>
      </c>
      <c r="H89" s="22" t="s">
        <v>397</v>
      </c>
      <c r="I89" s="22" t="s">
        <v>324</v>
      </c>
      <c r="J89" s="19" t="s">
        <v>437</v>
      </c>
    </row>
    <row r="90" ht="40.5" customHeight="1" spans="1:10">
      <c r="A90" s="81" t="s">
        <v>266</v>
      </c>
      <c r="B90" s="19" t="s">
        <v>411</v>
      </c>
      <c r="C90" s="19" t="s">
        <v>318</v>
      </c>
      <c r="D90" s="19" t="s">
        <v>319</v>
      </c>
      <c r="E90" s="19" t="s">
        <v>438</v>
      </c>
      <c r="F90" s="22" t="s">
        <v>321</v>
      </c>
      <c r="G90" s="19" t="s">
        <v>322</v>
      </c>
      <c r="H90" s="22" t="s">
        <v>323</v>
      </c>
      <c r="I90" s="22" t="s">
        <v>324</v>
      </c>
      <c r="J90" s="19" t="s">
        <v>439</v>
      </c>
    </row>
    <row r="91" ht="40.5" customHeight="1" spans="1:10">
      <c r="A91" s="81" t="s">
        <v>266</v>
      </c>
      <c r="B91" s="19" t="s">
        <v>411</v>
      </c>
      <c r="C91" s="19" t="s">
        <v>326</v>
      </c>
      <c r="D91" s="19" t="s">
        <v>327</v>
      </c>
      <c r="E91" s="19" t="s">
        <v>440</v>
      </c>
      <c r="F91" s="22" t="s">
        <v>337</v>
      </c>
      <c r="G91" s="19" t="s">
        <v>441</v>
      </c>
      <c r="H91" s="22" t="s">
        <v>434</v>
      </c>
      <c r="I91" s="22" t="s">
        <v>324</v>
      </c>
      <c r="J91" s="19" t="s">
        <v>442</v>
      </c>
    </row>
    <row r="92" ht="40.5" customHeight="1" spans="1:10">
      <c r="A92" s="81" t="s">
        <v>266</v>
      </c>
      <c r="B92" s="19" t="s">
        <v>411</v>
      </c>
      <c r="C92" s="19" t="s">
        <v>326</v>
      </c>
      <c r="D92" s="19" t="s">
        <v>327</v>
      </c>
      <c r="E92" s="19" t="s">
        <v>443</v>
      </c>
      <c r="F92" s="22" t="s">
        <v>337</v>
      </c>
      <c r="G92" s="19" t="s">
        <v>444</v>
      </c>
      <c r="H92" s="22" t="s">
        <v>434</v>
      </c>
      <c r="I92" s="22" t="s">
        <v>324</v>
      </c>
      <c r="J92" s="19" t="s">
        <v>445</v>
      </c>
    </row>
    <row r="93" ht="40.5" customHeight="1" spans="1:10">
      <c r="A93" s="81" t="s">
        <v>266</v>
      </c>
      <c r="B93" s="19" t="s">
        <v>411</v>
      </c>
      <c r="C93" s="19" t="s">
        <v>326</v>
      </c>
      <c r="D93" s="19" t="s">
        <v>327</v>
      </c>
      <c r="E93" s="19" t="s">
        <v>446</v>
      </c>
      <c r="F93" s="22" t="s">
        <v>337</v>
      </c>
      <c r="G93" s="19" t="s">
        <v>447</v>
      </c>
      <c r="H93" s="22" t="s">
        <v>434</v>
      </c>
      <c r="I93" s="22" t="s">
        <v>324</v>
      </c>
      <c r="J93" s="19" t="s">
        <v>448</v>
      </c>
    </row>
    <row r="94" ht="40.5" customHeight="1" spans="1:10">
      <c r="A94" s="81" t="s">
        <v>266</v>
      </c>
      <c r="B94" s="19" t="s">
        <v>411</v>
      </c>
      <c r="C94" s="19" t="s">
        <v>330</v>
      </c>
      <c r="D94" s="19" t="s">
        <v>331</v>
      </c>
      <c r="E94" s="19" t="s">
        <v>449</v>
      </c>
      <c r="F94" s="22" t="s">
        <v>321</v>
      </c>
      <c r="G94" s="19" t="s">
        <v>393</v>
      </c>
      <c r="H94" s="22" t="s">
        <v>323</v>
      </c>
      <c r="I94" s="22" t="s">
        <v>324</v>
      </c>
      <c r="J94" s="19" t="s">
        <v>450</v>
      </c>
    </row>
    <row r="95" ht="40.5" customHeight="1" spans="1:10">
      <c r="A95" s="81" t="s">
        <v>266</v>
      </c>
      <c r="B95" s="19" t="s">
        <v>411</v>
      </c>
      <c r="C95" s="19" t="s">
        <v>330</v>
      </c>
      <c r="D95" s="19" t="s">
        <v>331</v>
      </c>
      <c r="E95" s="19" t="s">
        <v>451</v>
      </c>
      <c r="F95" s="22" t="s">
        <v>321</v>
      </c>
      <c r="G95" s="19" t="s">
        <v>393</v>
      </c>
      <c r="H95" s="22" t="s">
        <v>323</v>
      </c>
      <c r="I95" s="22" t="s">
        <v>324</v>
      </c>
      <c r="J95" s="19" t="s">
        <v>452</v>
      </c>
    </row>
    <row r="96" ht="40.5" customHeight="1" spans="1:10">
      <c r="A96" s="81" t="s">
        <v>266</v>
      </c>
      <c r="B96" s="19" t="s">
        <v>411</v>
      </c>
      <c r="C96" s="19" t="s">
        <v>330</v>
      </c>
      <c r="D96" s="19" t="s">
        <v>331</v>
      </c>
      <c r="E96" s="19" t="s">
        <v>453</v>
      </c>
      <c r="F96" s="22" t="s">
        <v>321</v>
      </c>
      <c r="G96" s="19" t="s">
        <v>393</v>
      </c>
      <c r="H96" s="22" t="s">
        <v>323</v>
      </c>
      <c r="I96" s="22" t="s">
        <v>324</v>
      </c>
      <c r="J96" s="19" t="s">
        <v>454</v>
      </c>
    </row>
    <row r="97" ht="40.5" customHeight="1" spans="1:10">
      <c r="A97" s="81" t="s">
        <v>266</v>
      </c>
      <c r="B97" s="19" t="s">
        <v>411</v>
      </c>
      <c r="C97" s="19" t="s">
        <v>330</v>
      </c>
      <c r="D97" s="19" t="s">
        <v>331</v>
      </c>
      <c r="E97" s="19" t="s">
        <v>455</v>
      </c>
      <c r="F97" s="22" t="s">
        <v>321</v>
      </c>
      <c r="G97" s="19" t="s">
        <v>393</v>
      </c>
      <c r="H97" s="22" t="s">
        <v>323</v>
      </c>
      <c r="I97" s="22" t="s">
        <v>324</v>
      </c>
      <c r="J97" s="19" t="s">
        <v>456</v>
      </c>
    </row>
  </sheetData>
  <mergeCells count="16">
    <mergeCell ref="A2:J2"/>
    <mergeCell ref="A3:H3"/>
    <mergeCell ref="A8:A10"/>
    <mergeCell ref="A11:A28"/>
    <mergeCell ref="A29:A33"/>
    <mergeCell ref="A34:A52"/>
    <mergeCell ref="A53:A71"/>
    <mergeCell ref="A72:A78"/>
    <mergeCell ref="A79:A97"/>
    <mergeCell ref="B8:B10"/>
    <mergeCell ref="B11:B28"/>
    <mergeCell ref="B29:B33"/>
    <mergeCell ref="B34:B52"/>
    <mergeCell ref="B53:B71"/>
    <mergeCell ref="B72:B78"/>
    <mergeCell ref="B79:B97"/>
  </mergeCells>
  <printOptions horizontalCentered="1"/>
  <pageMargins left="0.79" right="0.79" top="0.59" bottom="0.59"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2025-01-16T09:25:00Z</dcterms:created>
  <dcterms:modified xsi:type="dcterms:W3CDTF">2025-01-16T09:55:58Z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B2AEF55E716449249EDA1BCF5E3EE030_13</vt:lpwstr>
  </property>
  <property fmtid="{D5CDD505-2E9C-101B-9397-08002B2CF9AE}" pid="3" name="KSOProductBuildVer">
    <vt:lpwstr>2052-12.1.0.19770</vt:lpwstr>
  </property>
</Properties>
</file>